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ly\Desktop\"/>
    </mc:Choice>
  </mc:AlternateContent>
  <bookViews>
    <workbookView xWindow="0" yWindow="0" windowWidth="28800" windowHeight="13960"/>
  </bookViews>
  <sheets>
    <sheet name="résultats finaux" sheetId="1" r:id="rId1"/>
    <sheet name="résultats par bureaux" sheetId="2" r:id="rId2"/>
  </sheets>
  <externalReferences>
    <externalReference r:id="rId3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E38" i="1"/>
  <c r="G35" i="1"/>
  <c r="E35" i="1"/>
  <c r="G32" i="1"/>
  <c r="E32" i="1"/>
  <c r="G29" i="1"/>
  <c r="E29" i="1"/>
  <c r="G26" i="1"/>
  <c r="E26" i="1"/>
  <c r="E17" i="1"/>
  <c r="E15" i="1"/>
  <c r="G13" i="1"/>
  <c r="E13" i="1"/>
  <c r="G11" i="1"/>
  <c r="E11" i="1"/>
  <c r="E9" i="1"/>
  <c r="U38" i="2"/>
  <c r="P38" i="2"/>
  <c r="Q38" i="2" s="1"/>
  <c r="N38" i="2"/>
  <c r="O38" i="2" s="1"/>
  <c r="L38" i="2"/>
  <c r="M38" i="2" s="1"/>
  <c r="K38" i="2"/>
  <c r="J38" i="2"/>
  <c r="H38" i="2"/>
  <c r="I38" i="2" s="1"/>
  <c r="G38" i="2"/>
  <c r="F38" i="2"/>
  <c r="E38" i="2"/>
  <c r="C38" i="2"/>
  <c r="D38" i="2" s="1"/>
  <c r="B38" i="2"/>
  <c r="P36" i="2"/>
  <c r="Q36" i="2" s="1"/>
  <c r="N36" i="2"/>
  <c r="O36" i="2" s="1"/>
  <c r="M36" i="2"/>
  <c r="L36" i="2"/>
  <c r="J36" i="2"/>
  <c r="K36" i="2" s="1"/>
  <c r="H36" i="2"/>
  <c r="U36" i="2" s="1"/>
  <c r="G36" i="2"/>
  <c r="F36" i="2"/>
  <c r="E36" i="2"/>
  <c r="C36" i="2"/>
  <c r="D36" i="2" s="1"/>
  <c r="B36" i="2"/>
  <c r="P34" i="2"/>
  <c r="Q34" i="2" s="1"/>
  <c r="N34" i="2"/>
  <c r="L34" i="2"/>
  <c r="M34" i="2" s="1"/>
  <c r="J34" i="2"/>
  <c r="K34" i="2" s="1"/>
  <c r="H34" i="2"/>
  <c r="I34" i="2" s="1"/>
  <c r="G34" i="2"/>
  <c r="O34" i="2" s="1"/>
  <c r="F34" i="2"/>
  <c r="E34" i="2"/>
  <c r="T34" i="2" s="1"/>
  <c r="C34" i="2"/>
  <c r="B34" i="2"/>
  <c r="D34" i="2" s="1"/>
  <c r="Q32" i="2"/>
  <c r="P32" i="2"/>
  <c r="N32" i="2"/>
  <c r="O32" i="2" s="1"/>
  <c r="L32" i="2"/>
  <c r="M32" i="2" s="1"/>
  <c r="J32" i="2"/>
  <c r="K32" i="2" s="1"/>
  <c r="I32" i="2"/>
  <c r="H32" i="2"/>
  <c r="U32" i="2" s="1"/>
  <c r="G32" i="2"/>
  <c r="F32" i="2"/>
  <c r="E32" i="2"/>
  <c r="C32" i="2"/>
  <c r="T32" i="2" s="1"/>
  <c r="B32" i="2"/>
  <c r="D32" i="2" s="1"/>
  <c r="U30" i="2"/>
  <c r="P30" i="2"/>
  <c r="Q30" i="2" s="1"/>
  <c r="N30" i="2"/>
  <c r="O30" i="2" s="1"/>
  <c r="L30" i="2"/>
  <c r="M30" i="2" s="1"/>
  <c r="K30" i="2"/>
  <c r="J30" i="2"/>
  <c r="H30" i="2"/>
  <c r="I30" i="2" s="1"/>
  <c r="G30" i="2"/>
  <c r="F30" i="2"/>
  <c r="E30" i="2"/>
  <c r="C30" i="2"/>
  <c r="D30" i="2" s="1"/>
  <c r="B30" i="2"/>
  <c r="P28" i="2"/>
  <c r="Q28" i="2" s="1"/>
  <c r="N28" i="2"/>
  <c r="O28" i="2" s="1"/>
  <c r="M28" i="2"/>
  <c r="L28" i="2"/>
  <c r="J28" i="2"/>
  <c r="K28" i="2" s="1"/>
  <c r="H28" i="2"/>
  <c r="U28" i="2" s="1"/>
  <c r="G28" i="2"/>
  <c r="F28" i="2"/>
  <c r="E28" i="2"/>
  <c r="C28" i="2"/>
  <c r="D28" i="2" s="1"/>
  <c r="B28" i="2"/>
  <c r="P26" i="2"/>
  <c r="Q26" i="2" s="1"/>
  <c r="N26" i="2"/>
  <c r="L26" i="2"/>
  <c r="M26" i="2" s="1"/>
  <c r="J26" i="2"/>
  <c r="K26" i="2" s="1"/>
  <c r="H26" i="2"/>
  <c r="I26" i="2" s="1"/>
  <c r="G26" i="2"/>
  <c r="O26" i="2" s="1"/>
  <c r="F26" i="2"/>
  <c r="E26" i="2"/>
  <c r="D26" i="2"/>
  <c r="C26" i="2"/>
  <c r="T26" i="2" s="1"/>
  <c r="B26" i="2"/>
  <c r="Q24" i="2"/>
  <c r="P24" i="2"/>
  <c r="N24" i="2"/>
  <c r="O24" i="2" s="1"/>
  <c r="L24" i="2"/>
  <c r="M24" i="2" s="1"/>
  <c r="J24" i="2"/>
  <c r="U24" i="2" s="1"/>
  <c r="I24" i="2"/>
  <c r="H24" i="2"/>
  <c r="G24" i="2"/>
  <c r="F24" i="2"/>
  <c r="E24" i="2"/>
  <c r="D24" i="2"/>
  <c r="C24" i="2"/>
  <c r="T24" i="2" s="1"/>
  <c r="B24" i="2"/>
  <c r="U22" i="2"/>
  <c r="P22" i="2"/>
  <c r="Q22" i="2" s="1"/>
  <c r="N22" i="2"/>
  <c r="O22" i="2" s="1"/>
  <c r="L22" i="2"/>
  <c r="M22" i="2" s="1"/>
  <c r="K22" i="2"/>
  <c r="J22" i="2"/>
  <c r="H22" i="2"/>
  <c r="I22" i="2" s="1"/>
  <c r="G22" i="2"/>
  <c r="F22" i="2"/>
  <c r="E22" i="2"/>
  <c r="C22" i="2"/>
  <c r="D22" i="2" s="1"/>
  <c r="B22" i="2"/>
  <c r="P20" i="2"/>
  <c r="Q20" i="2" s="1"/>
  <c r="N20" i="2"/>
  <c r="M20" i="2"/>
  <c r="L20" i="2"/>
  <c r="J20" i="2"/>
  <c r="K20" i="2" s="1"/>
  <c r="H20" i="2"/>
  <c r="U20" i="2" s="1"/>
  <c r="G20" i="2"/>
  <c r="O20" i="2" s="1"/>
  <c r="F20" i="2"/>
  <c r="E20" i="2"/>
  <c r="C20" i="2"/>
  <c r="D20" i="2" s="1"/>
  <c r="B20" i="2"/>
  <c r="T18" i="2"/>
  <c r="P18" i="2"/>
  <c r="N18" i="2"/>
  <c r="L18" i="2"/>
  <c r="M18" i="2" s="1"/>
  <c r="J18" i="2"/>
  <c r="K18" i="2" s="1"/>
  <c r="H18" i="2"/>
  <c r="U18" i="2" s="1"/>
  <c r="G18" i="2"/>
  <c r="Q18" i="2" s="1"/>
  <c r="F18" i="2"/>
  <c r="E18" i="2"/>
  <c r="C18" i="2"/>
  <c r="B18" i="2"/>
  <c r="D18" i="2" s="1"/>
  <c r="Q16" i="2"/>
  <c r="P16" i="2"/>
  <c r="N16" i="2"/>
  <c r="O16" i="2" s="1"/>
  <c r="L16" i="2"/>
  <c r="U16" i="2" s="1"/>
  <c r="K16" i="2"/>
  <c r="J16" i="2"/>
  <c r="I16" i="2"/>
  <c r="H16" i="2"/>
  <c r="G16" i="2"/>
  <c r="F16" i="2"/>
  <c r="E16" i="2"/>
  <c r="D16" i="2"/>
  <c r="C16" i="2"/>
  <c r="T16" i="2" s="1"/>
  <c r="B16" i="2"/>
  <c r="U14" i="2"/>
  <c r="P14" i="2"/>
  <c r="Q14" i="2" s="1"/>
  <c r="N14" i="2"/>
  <c r="O14" i="2" s="1"/>
  <c r="M14" i="2"/>
  <c r="L14" i="2"/>
  <c r="K14" i="2"/>
  <c r="J14" i="2"/>
  <c r="H14" i="2"/>
  <c r="I14" i="2" s="1"/>
  <c r="G14" i="2"/>
  <c r="F14" i="2"/>
  <c r="E14" i="2"/>
  <c r="C14" i="2"/>
  <c r="D14" i="2" s="1"/>
  <c r="B14" i="2"/>
  <c r="P12" i="2"/>
  <c r="Q12" i="2" s="1"/>
  <c r="N12" i="2"/>
  <c r="M12" i="2"/>
  <c r="L12" i="2"/>
  <c r="J12" i="2"/>
  <c r="K12" i="2" s="1"/>
  <c r="H12" i="2"/>
  <c r="U12" i="2" s="1"/>
  <c r="G12" i="2"/>
  <c r="O12" i="2" s="1"/>
  <c r="F12" i="2"/>
  <c r="E12" i="2"/>
  <c r="C12" i="2"/>
  <c r="D12" i="2" s="1"/>
  <c r="B12" i="2"/>
  <c r="T10" i="2"/>
  <c r="P10" i="2"/>
  <c r="P40" i="2" s="1"/>
  <c r="N10" i="2"/>
  <c r="N40" i="2" s="1"/>
  <c r="L10" i="2"/>
  <c r="M10" i="2" s="1"/>
  <c r="J10" i="2"/>
  <c r="J40" i="2" s="1"/>
  <c r="H10" i="2"/>
  <c r="H40" i="2" s="1"/>
  <c r="G10" i="2"/>
  <c r="Q10" i="2" s="1"/>
  <c r="F10" i="2"/>
  <c r="F40" i="2" s="1"/>
  <c r="E10" i="2"/>
  <c r="E40" i="2" s="1"/>
  <c r="C10" i="2"/>
  <c r="C40" i="2" s="1"/>
  <c r="B10" i="2"/>
  <c r="B40" i="2" s="1"/>
  <c r="D40" i="2" l="1"/>
  <c r="L40" i="2"/>
  <c r="O10" i="2"/>
  <c r="O18" i="2"/>
  <c r="K10" i="2"/>
  <c r="U10" i="2"/>
  <c r="I12" i="2"/>
  <c r="M16" i="2"/>
  <c r="I20" i="2"/>
  <c r="U26" i="2"/>
  <c r="I28" i="2"/>
  <c r="U34" i="2"/>
  <c r="I36" i="2"/>
  <c r="D10" i="2"/>
  <c r="T12" i="2"/>
  <c r="T40" i="2" s="1"/>
  <c r="T20" i="2"/>
  <c r="T28" i="2"/>
  <c r="T36" i="2"/>
  <c r="G40" i="2"/>
  <c r="K40" i="2" s="1"/>
  <c r="T14" i="2"/>
  <c r="T22" i="2"/>
  <c r="T30" i="2"/>
  <c r="T38" i="2"/>
  <c r="I10" i="2"/>
  <c r="I18" i="2"/>
  <c r="K24" i="2"/>
  <c r="M40" i="2" l="1"/>
  <c r="I40" i="2"/>
  <c r="O40" i="2"/>
  <c r="Q40" i="2"/>
  <c r="U40" i="2"/>
</calcChain>
</file>

<file path=xl/sharedStrings.xml><?xml version="1.0" encoding="utf-8"?>
<sst xmlns="http://schemas.openxmlformats.org/spreadsheetml/2006/main" count="77" uniqueCount="66">
  <si>
    <t>ELECTIONS LEGISLATIVES - 1er tour / SCRUTIN DU 30 JUIN 2024 - 8ème Circonscription</t>
  </si>
  <si>
    <r>
      <t>MARTINS PEREIRA Joao</t>
    </r>
    <r>
      <rPr>
        <sz val="8"/>
        <rFont val="Arial"/>
        <family val="2"/>
      </rPr>
      <t xml:space="preserve"> (Nouveau Front Populaire)</t>
    </r>
  </si>
  <si>
    <r>
      <t>HERBILLON Michel</t>
    </r>
    <r>
      <rPr>
        <sz val="8"/>
        <rFont val="Arial"/>
        <family val="2"/>
      </rPr>
      <t xml:space="preserve"> (Libre et indépendant)</t>
    </r>
  </si>
  <si>
    <r>
      <t xml:space="preserve">CHEYNS Amandine </t>
    </r>
    <r>
      <rPr>
        <sz val="8"/>
        <rFont val="Arial"/>
        <family val="2"/>
      </rPr>
      <t>(Lutte Ouvrière)</t>
    </r>
  </si>
  <si>
    <r>
      <t xml:space="preserve">TURPIN Raphaël </t>
    </r>
    <r>
      <rPr>
        <sz val="8"/>
        <rFont val="Arial"/>
        <family val="2"/>
      </rPr>
      <t>(Rassemblement National)</t>
    </r>
  </si>
  <si>
    <r>
      <t xml:space="preserve">BUCLIN Olivier </t>
    </r>
    <r>
      <rPr>
        <sz val="8"/>
        <rFont val="Arial"/>
        <family val="2"/>
      </rPr>
      <t>(Reconquête)</t>
    </r>
  </si>
  <si>
    <t>Contrôle</t>
  </si>
  <si>
    <t>Bureaux</t>
  </si>
  <si>
    <t>Inscrits</t>
  </si>
  <si>
    <t>Votants</t>
  </si>
  <si>
    <t>Taux</t>
  </si>
  <si>
    <t>Blancs</t>
  </si>
  <si>
    <t>nuls</t>
  </si>
  <si>
    <t>Suffrages</t>
  </si>
  <si>
    <t>En %</t>
  </si>
  <si>
    <t>des exprimés 1</t>
  </si>
  <si>
    <t>des exprimés 2</t>
  </si>
  <si>
    <t>urnes</t>
  </si>
  <si>
    <t>Particip.</t>
  </si>
  <si>
    <t>Exp.</t>
  </si>
  <si>
    <t>N°1</t>
  </si>
  <si>
    <t>(Mairie 1)</t>
  </si>
  <si>
    <t>N°2</t>
  </si>
  <si>
    <t>(Mairie 2)</t>
  </si>
  <si>
    <t>N°3</t>
  </si>
  <si>
    <t>(Mairie 3)</t>
  </si>
  <si>
    <t>N°4</t>
  </si>
  <si>
    <t>(S. Veil)</t>
  </si>
  <si>
    <t>N°5</t>
  </si>
  <si>
    <t>(Parangon)</t>
  </si>
  <si>
    <t>N°6</t>
  </si>
  <si>
    <t>(Voisin A)</t>
  </si>
  <si>
    <t>N°7</t>
  </si>
  <si>
    <t>(Voisin B)</t>
  </si>
  <si>
    <t>N°8</t>
  </si>
  <si>
    <t>(J. Ferry A)</t>
  </si>
  <si>
    <t>N°9</t>
  </si>
  <si>
    <t>(J. Ferry B)</t>
  </si>
  <si>
    <t>N°10</t>
  </si>
  <si>
    <t>(Jougla)</t>
  </si>
  <si>
    <t>N°11</t>
  </si>
  <si>
    <t>(Oudinot)</t>
  </si>
  <si>
    <t>N°12</t>
  </si>
  <si>
    <t>(JJ Gressier A)</t>
  </si>
  <si>
    <t>N°13</t>
  </si>
  <si>
    <t>(JJ Gressier B)</t>
  </si>
  <si>
    <t>N°14</t>
  </si>
  <si>
    <t>(Lecuirot)</t>
  </si>
  <si>
    <t>N°15</t>
  </si>
  <si>
    <t>(Gibus)</t>
  </si>
  <si>
    <t>TOTAUX</t>
  </si>
  <si>
    <t>RESULTATS DES ELECTIONS LEGISLATIVES - 1er tour</t>
  </si>
  <si>
    <t>SCRUTIN DU 30 JUIN 2024</t>
  </si>
  <si>
    <t>COMMUNE DE JOINVILLE-LE-PONT - 8ème CIRCONSCRIPTION</t>
  </si>
  <si>
    <t>Electeurs inscrits dans la commune:</t>
  </si>
  <si>
    <t>Nombre de votants:</t>
  </si>
  <si>
    <t>soit</t>
  </si>
  <si>
    <t>Bulletins blancs:</t>
  </si>
  <si>
    <t>Bulletins nuls:</t>
  </si>
  <si>
    <t>Suffrages exprimés:</t>
  </si>
  <si>
    <t>ONT OBTENU</t>
  </si>
  <si>
    <r>
      <t xml:space="preserve">. M. MARTINS PEREIRA Joao </t>
    </r>
    <r>
      <rPr>
        <sz val="10"/>
        <rFont val="Arial"/>
        <family val="2"/>
      </rPr>
      <t>(Nouveau Front Populaire)</t>
    </r>
  </si>
  <si>
    <r>
      <t xml:space="preserve">. M. HERBILLON Michel </t>
    </r>
    <r>
      <rPr>
        <sz val="10"/>
        <rFont val="Arial"/>
        <family val="2"/>
      </rPr>
      <t>(Les Républicains)</t>
    </r>
  </si>
  <si>
    <r>
      <t xml:space="preserve">. Mme CHEYNS Amandine </t>
    </r>
    <r>
      <rPr>
        <sz val="10"/>
        <rFont val="Arial"/>
        <family val="2"/>
      </rPr>
      <t>(Lutte Ouvrière)</t>
    </r>
  </si>
  <si>
    <r>
      <t xml:space="preserve">. M. TURPIN Raphaël </t>
    </r>
    <r>
      <rPr>
        <sz val="10"/>
        <rFont val="Arial"/>
        <family val="2"/>
      </rPr>
      <t>(Rassemblement National)</t>
    </r>
  </si>
  <si>
    <r>
      <t xml:space="preserve">. M. BUCLIN Olivier </t>
    </r>
    <r>
      <rPr>
        <sz val="10"/>
        <rFont val="Arial"/>
        <family val="2"/>
      </rPr>
      <t>(Reconquête)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</si>
</sst>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MS Sans Serif"/>
    </font>
    <font>
      <sz val="8"/>
      <name val="MS Sans Serif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0"/>
      <name val="CG Times"/>
    </font>
    <font>
      <b/>
      <sz val="10"/>
      <name val="CG Times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5" fillId="1" borderId="5" xfId="0" applyFont="1" applyFill="1" applyBorder="1" applyAlignment="1">
      <alignment horizontal="center" vertical="center" wrapText="1"/>
    </xf>
    <xf numFmtId="0" fontId="1" fillId="1" borderId="6" xfId="0" applyFont="1" applyFill="1" applyBorder="1" applyAlignment="1">
      <alignment horizontal="center"/>
    </xf>
    <xf numFmtId="0" fontId="4" fillId="1" borderId="6" xfId="0" applyFont="1" applyFill="1" applyBorder="1" applyAlignment="1">
      <alignment horizontal="center"/>
    </xf>
    <xf numFmtId="0" fontId="4" fillId="1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1" borderId="7" xfId="0" quotePrefix="1" applyFont="1" applyFill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4" fillId="1" borderId="8" xfId="0" applyFont="1" applyFill="1" applyBorder="1" applyAlignment="1">
      <alignment horizontal="center"/>
    </xf>
    <xf numFmtId="0" fontId="4" fillId="1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1" borderId="9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1" borderId="10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1" borderId="7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1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3" fontId="1" fillId="1" borderId="12" xfId="0" applyNumberFormat="1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4" fillId="1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10" fontId="10" fillId="0" borderId="3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10" fontId="10" fillId="0" borderId="17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20" xfId="0" applyNumberFormat="1" applyFont="1" applyFill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10" fontId="10" fillId="0" borderId="8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0" fontId="1" fillId="0" borderId="11" xfId="0" applyNumberFormat="1" applyFont="1" applyFill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1" fillId="1" borderId="23" xfId="0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10" fontId="10" fillId="0" borderId="25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1" fillId="0" borderId="26" xfId="0" applyNumberFormat="1" applyFont="1" applyBorder="1" applyAlignment="1">
      <alignment horizontal="center"/>
    </xf>
    <xf numFmtId="10" fontId="1" fillId="0" borderId="13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4" fillId="1" borderId="0" xfId="0" applyNumberFormat="1" applyFont="1" applyFill="1" applyBorder="1" applyAlignment="1">
      <alignment horizontal="center"/>
    </xf>
    <xf numFmtId="3" fontId="4" fillId="1" borderId="8" xfId="0" applyNumberFormat="1" applyFont="1" applyFill="1" applyBorder="1" applyAlignment="1">
      <alignment horizontal="center"/>
    </xf>
    <xf numFmtId="10" fontId="4" fillId="1" borderId="8" xfId="0" applyNumberFormat="1" applyFont="1" applyFill="1" applyBorder="1" applyAlignment="1">
      <alignment horizontal="center"/>
    </xf>
    <xf numFmtId="3" fontId="13" fillId="1" borderId="9" xfId="0" applyNumberFormat="1" applyFont="1" applyFill="1" applyBorder="1" applyAlignment="1">
      <alignment horizontal="center"/>
    </xf>
    <xf numFmtId="3" fontId="4" fillId="1" borderId="22" xfId="0" applyNumberFormat="1" applyFont="1" applyFill="1" applyBorder="1" applyAlignment="1">
      <alignment horizontal="center"/>
    </xf>
    <xf numFmtId="10" fontId="4" fillId="1" borderId="9" xfId="0" applyNumberFormat="1" applyFont="1" applyFill="1" applyBorder="1" applyAlignment="1">
      <alignment horizontal="center"/>
    </xf>
    <xf numFmtId="3" fontId="4" fillId="1" borderId="10" xfId="0" applyNumberFormat="1" applyFont="1" applyFill="1" applyBorder="1" applyAlignment="1">
      <alignment horizontal="center"/>
    </xf>
    <xf numFmtId="3" fontId="4" fillId="1" borderId="11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4" fillId="1" borderId="0" xfId="0" applyNumberFormat="1" applyFont="1" applyFill="1" applyBorder="1" applyAlignment="1">
      <alignment horizontal="center"/>
    </xf>
    <xf numFmtId="10" fontId="4" fillId="1" borderId="11" xfId="0" applyNumberFormat="1" applyFont="1" applyFill="1" applyBorder="1" applyAlignment="1">
      <alignment horizontal="center"/>
    </xf>
    <xf numFmtId="0" fontId="4" fillId="1" borderId="23" xfId="0" applyFont="1" applyFill="1" applyBorder="1" applyAlignment="1">
      <alignment horizontal="center"/>
    </xf>
    <xf numFmtId="3" fontId="4" fillId="1" borderId="24" xfId="0" applyNumberFormat="1" applyFont="1" applyFill="1" applyBorder="1" applyAlignment="1">
      <alignment horizontal="center"/>
    </xf>
    <xf numFmtId="3" fontId="4" fillId="1" borderId="25" xfId="0" applyNumberFormat="1" applyFont="1" applyFill="1" applyBorder="1" applyAlignment="1">
      <alignment horizontal="center"/>
    </xf>
    <xf numFmtId="10" fontId="4" fillId="1" borderId="25" xfId="0" applyNumberFormat="1" applyFont="1" applyFill="1" applyBorder="1" applyAlignment="1">
      <alignment horizontal="center"/>
    </xf>
    <xf numFmtId="3" fontId="13" fillId="1" borderId="26" xfId="0" applyNumberFormat="1" applyFont="1" applyFill="1" applyBorder="1" applyAlignment="1">
      <alignment horizontal="center"/>
    </xf>
    <xf numFmtId="3" fontId="4" fillId="1" borderId="27" xfId="0" applyNumberFormat="1" applyFont="1" applyFill="1" applyBorder="1" applyAlignment="1">
      <alignment horizontal="center"/>
    </xf>
    <xf numFmtId="10" fontId="4" fillId="1" borderId="26" xfId="0" applyNumberFormat="1" applyFont="1" applyFill="1" applyBorder="1" applyAlignment="1">
      <alignment horizontal="center"/>
    </xf>
    <xf numFmtId="10" fontId="4" fillId="1" borderId="27" xfId="0" applyNumberFormat="1" applyFont="1" applyFill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3" fontId="4" fillId="1" borderId="12" xfId="0" applyNumberFormat="1" applyFont="1" applyFill="1" applyBorder="1" applyAlignment="1">
      <alignment horizontal="center"/>
    </xf>
    <xf numFmtId="3" fontId="4" fillId="1" borderId="13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1" borderId="12" xfId="0" applyFont="1" applyFill="1" applyBorder="1"/>
    <xf numFmtId="0" fontId="1" fillId="1" borderId="13" xfId="0" applyFont="1" applyFill="1" applyBorder="1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29" xfId="0" quotePrefix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0" fontId="16" fillId="0" borderId="0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10" fontId="16" fillId="0" borderId="9" xfId="0" applyNumberFormat="1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quotePrefix="1" applyFont="1" applyBorder="1" applyAlignment="1">
      <alignment horizontal="left"/>
    </xf>
    <xf numFmtId="3" fontId="16" fillId="0" borderId="9" xfId="0" quotePrefix="1" applyNumberFormat="1" applyFont="1" applyBorder="1" applyAlignment="1">
      <alignment horizontal="center"/>
    </xf>
    <xf numFmtId="3" fontId="16" fillId="0" borderId="0" xfId="0" quotePrefix="1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10" fontId="16" fillId="0" borderId="24" xfId="0" applyNumberFormat="1" applyFont="1" applyBorder="1" applyAlignment="1">
      <alignment horizontal="center"/>
    </xf>
    <xf numFmtId="3" fontId="16" fillId="0" borderId="26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3" fontId="16" fillId="0" borderId="2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9" fontId="16" fillId="0" borderId="2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10" fontId="16" fillId="0" borderId="4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16" fillId="0" borderId="0" xfId="0" applyNumberFormat="1" applyFont="1" applyBorder="1" applyAlignment="1">
      <alignment horizontal="center"/>
    </xf>
    <xf numFmtId="9" fontId="16" fillId="0" borderId="24" xfId="0" applyNumberFormat="1" applyFont="1" applyBorder="1" applyAlignment="1">
      <alignment horizontal="center"/>
    </xf>
    <xf numFmtId="10" fontId="16" fillId="0" borderId="26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0" fontId="2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ly/Downloads/l&#233;gislatives%202024%20maquet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s finaux"/>
      <sheetName val="Procès-Verbal"/>
      <sheetName val="résultats bureaux "/>
      <sheetName val="saisie"/>
      <sheetName val="remontée résultats"/>
    </sheetNames>
    <sheetDataSet>
      <sheetData sheetId="0"/>
      <sheetData sheetId="1"/>
      <sheetData sheetId="2"/>
      <sheetData sheetId="3">
        <row r="5">
          <cell r="B5">
            <v>802</v>
          </cell>
          <cell r="C5">
            <v>893</v>
          </cell>
          <cell r="D5">
            <v>865</v>
          </cell>
          <cell r="E5">
            <v>995</v>
          </cell>
          <cell r="F5">
            <v>959</v>
          </cell>
          <cell r="G5">
            <v>957</v>
          </cell>
          <cell r="H5">
            <v>951</v>
          </cell>
          <cell r="I5">
            <v>908</v>
          </cell>
          <cell r="J5">
            <v>860</v>
          </cell>
          <cell r="K5">
            <v>881</v>
          </cell>
          <cell r="L5">
            <v>831</v>
          </cell>
          <cell r="M5">
            <v>818</v>
          </cell>
          <cell r="N5">
            <v>826</v>
          </cell>
          <cell r="O5">
            <v>873</v>
          </cell>
          <cell r="P5">
            <v>817</v>
          </cell>
          <cell r="R5">
            <v>13236</v>
          </cell>
        </row>
        <row r="7">
          <cell r="B7">
            <v>569</v>
          </cell>
          <cell r="C7">
            <v>635</v>
          </cell>
          <cell r="D7">
            <v>655</v>
          </cell>
          <cell r="E7">
            <v>744</v>
          </cell>
          <cell r="F7">
            <v>678</v>
          </cell>
          <cell r="G7">
            <v>684</v>
          </cell>
          <cell r="H7">
            <v>622</v>
          </cell>
          <cell r="I7">
            <v>698</v>
          </cell>
          <cell r="J7">
            <v>645</v>
          </cell>
          <cell r="K7">
            <v>667</v>
          </cell>
          <cell r="L7">
            <v>625</v>
          </cell>
          <cell r="M7">
            <v>581</v>
          </cell>
          <cell r="N7">
            <v>565</v>
          </cell>
          <cell r="O7">
            <v>622</v>
          </cell>
          <cell r="P7">
            <v>608</v>
          </cell>
          <cell r="R7">
            <v>9598</v>
          </cell>
          <cell r="S7">
            <v>0.72514354789966762</v>
          </cell>
        </row>
        <row r="9">
          <cell r="B9">
            <v>4</v>
          </cell>
          <cell r="C9">
            <v>9</v>
          </cell>
          <cell r="D9">
            <v>5</v>
          </cell>
          <cell r="E9">
            <v>6</v>
          </cell>
          <cell r="F9">
            <v>10</v>
          </cell>
          <cell r="G9">
            <v>4</v>
          </cell>
          <cell r="H9">
            <v>11</v>
          </cell>
          <cell r="I9">
            <v>5</v>
          </cell>
          <cell r="J9">
            <v>6</v>
          </cell>
          <cell r="K9">
            <v>6</v>
          </cell>
          <cell r="L9">
            <v>8</v>
          </cell>
          <cell r="M9">
            <v>5</v>
          </cell>
          <cell r="N9">
            <v>7</v>
          </cell>
          <cell r="O9">
            <v>9</v>
          </cell>
          <cell r="P9">
            <v>10</v>
          </cell>
          <cell r="R9">
            <v>105</v>
          </cell>
          <cell r="S9">
            <v>1.0939779120650136E-2</v>
          </cell>
        </row>
        <row r="10">
          <cell r="B10">
            <v>4</v>
          </cell>
          <cell r="C10">
            <v>3</v>
          </cell>
          <cell r="D10">
            <v>2</v>
          </cell>
          <cell r="E10">
            <v>6</v>
          </cell>
          <cell r="F10">
            <v>3</v>
          </cell>
          <cell r="G10">
            <v>6</v>
          </cell>
          <cell r="H10">
            <v>5</v>
          </cell>
          <cell r="I10">
            <v>2</v>
          </cell>
          <cell r="J10">
            <v>1</v>
          </cell>
          <cell r="K10">
            <v>1</v>
          </cell>
          <cell r="L10">
            <v>4</v>
          </cell>
          <cell r="M10">
            <v>4</v>
          </cell>
          <cell r="N10">
            <v>2</v>
          </cell>
          <cell r="O10">
            <v>5</v>
          </cell>
          <cell r="P10">
            <v>5</v>
          </cell>
          <cell r="R10">
            <v>53</v>
          </cell>
        </row>
        <row r="11">
          <cell r="B11">
            <v>561</v>
          </cell>
          <cell r="C11">
            <v>623</v>
          </cell>
          <cell r="D11">
            <v>648</v>
          </cell>
          <cell r="E11">
            <v>732</v>
          </cell>
          <cell r="F11">
            <v>665</v>
          </cell>
          <cell r="G11">
            <v>674</v>
          </cell>
          <cell r="H11">
            <v>606</v>
          </cell>
          <cell r="I11">
            <v>691</v>
          </cell>
          <cell r="J11">
            <v>638</v>
          </cell>
          <cell r="K11">
            <v>660</v>
          </cell>
          <cell r="L11">
            <v>613</v>
          </cell>
          <cell r="M11">
            <v>572</v>
          </cell>
          <cell r="N11">
            <v>556</v>
          </cell>
          <cell r="O11">
            <v>608</v>
          </cell>
          <cell r="P11">
            <v>593</v>
          </cell>
          <cell r="R11">
            <v>9440</v>
          </cell>
        </row>
        <row r="12">
          <cell r="B12">
            <v>248</v>
          </cell>
          <cell r="C12">
            <v>281</v>
          </cell>
          <cell r="D12">
            <v>228</v>
          </cell>
          <cell r="E12">
            <v>334</v>
          </cell>
          <cell r="F12">
            <v>298</v>
          </cell>
          <cell r="G12">
            <v>302</v>
          </cell>
          <cell r="H12">
            <v>343</v>
          </cell>
          <cell r="I12">
            <v>232</v>
          </cell>
          <cell r="J12">
            <v>223</v>
          </cell>
          <cell r="K12">
            <v>273</v>
          </cell>
          <cell r="L12">
            <v>288</v>
          </cell>
          <cell r="M12">
            <v>251</v>
          </cell>
          <cell r="N12">
            <v>219</v>
          </cell>
          <cell r="O12">
            <v>243</v>
          </cell>
          <cell r="P12">
            <v>248</v>
          </cell>
          <cell r="R12">
            <v>4011</v>
          </cell>
          <cell r="S12">
            <v>0.42489406779661015</v>
          </cell>
        </row>
        <row r="13">
          <cell r="B13">
            <v>194</v>
          </cell>
          <cell r="C13">
            <v>228</v>
          </cell>
          <cell r="D13">
            <v>286</v>
          </cell>
          <cell r="E13">
            <v>277</v>
          </cell>
          <cell r="F13">
            <v>222</v>
          </cell>
          <cell r="G13">
            <v>218</v>
          </cell>
          <cell r="H13">
            <v>140</v>
          </cell>
          <cell r="I13">
            <v>311</v>
          </cell>
          <cell r="J13">
            <v>266</v>
          </cell>
          <cell r="K13">
            <v>285</v>
          </cell>
          <cell r="L13">
            <v>194</v>
          </cell>
          <cell r="M13">
            <v>201</v>
          </cell>
          <cell r="N13">
            <v>188</v>
          </cell>
          <cell r="O13">
            <v>223</v>
          </cell>
          <cell r="P13">
            <v>237</v>
          </cell>
          <cell r="R13">
            <v>3470</v>
          </cell>
          <cell r="S13">
            <v>0.36758474576271188</v>
          </cell>
        </row>
        <row r="14">
          <cell r="B14">
            <v>4</v>
          </cell>
          <cell r="C14">
            <v>8</v>
          </cell>
          <cell r="D14">
            <v>6</v>
          </cell>
          <cell r="E14">
            <v>5</v>
          </cell>
          <cell r="F14">
            <v>15</v>
          </cell>
          <cell r="G14">
            <v>8</v>
          </cell>
          <cell r="H14">
            <v>21</v>
          </cell>
          <cell r="I14">
            <v>4</v>
          </cell>
          <cell r="J14">
            <v>5</v>
          </cell>
          <cell r="K14">
            <v>7</v>
          </cell>
          <cell r="L14">
            <v>5</v>
          </cell>
          <cell r="M14">
            <v>8</v>
          </cell>
          <cell r="N14">
            <v>6</v>
          </cell>
          <cell r="O14">
            <v>10</v>
          </cell>
          <cell r="P14">
            <v>5</v>
          </cell>
          <cell r="R14">
            <v>117</v>
          </cell>
          <cell r="S14">
            <v>1.239406779661017E-2</v>
          </cell>
        </row>
        <row r="15">
          <cell r="B15">
            <v>109</v>
          </cell>
          <cell r="C15">
            <v>90</v>
          </cell>
          <cell r="D15">
            <v>105</v>
          </cell>
          <cell r="E15">
            <v>107</v>
          </cell>
          <cell r="F15">
            <v>124</v>
          </cell>
          <cell r="G15">
            <v>140</v>
          </cell>
          <cell r="H15">
            <v>89</v>
          </cell>
          <cell r="I15">
            <v>126</v>
          </cell>
          <cell r="J15">
            <v>131</v>
          </cell>
          <cell r="K15">
            <v>84</v>
          </cell>
          <cell r="L15">
            <v>103</v>
          </cell>
          <cell r="M15">
            <v>101</v>
          </cell>
          <cell r="N15">
            <v>122</v>
          </cell>
          <cell r="O15">
            <v>113</v>
          </cell>
          <cell r="P15">
            <v>83</v>
          </cell>
          <cell r="R15">
            <v>1627</v>
          </cell>
          <cell r="S15">
            <v>0.17235169491525423</v>
          </cell>
        </row>
        <row r="16">
          <cell r="B16">
            <v>6</v>
          </cell>
          <cell r="C16">
            <v>16</v>
          </cell>
          <cell r="D16">
            <v>23</v>
          </cell>
          <cell r="E16">
            <v>9</v>
          </cell>
          <cell r="F16">
            <v>6</v>
          </cell>
          <cell r="G16">
            <v>6</v>
          </cell>
          <cell r="H16">
            <v>13</v>
          </cell>
          <cell r="I16">
            <v>18</v>
          </cell>
          <cell r="J16">
            <v>13</v>
          </cell>
          <cell r="K16">
            <v>11</v>
          </cell>
          <cell r="L16">
            <v>23</v>
          </cell>
          <cell r="M16">
            <v>11</v>
          </cell>
          <cell r="N16">
            <v>21</v>
          </cell>
          <cell r="O16">
            <v>19</v>
          </cell>
          <cell r="P16">
            <v>20</v>
          </cell>
          <cell r="R16">
            <v>215</v>
          </cell>
          <cell r="S16">
            <v>2.2775423728813558E-2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workbookViewId="0">
      <selection activeCell="K12" sqref="K12"/>
    </sheetView>
  </sheetViews>
  <sheetFormatPr baseColWidth="10" defaultRowHeight="14.5"/>
  <sheetData>
    <row r="2" spans="1:7" ht="17.5">
      <c r="A2" s="125" t="s">
        <v>51</v>
      </c>
      <c r="B2" s="7"/>
      <c r="C2" s="7"/>
      <c r="D2" s="7"/>
      <c r="E2" s="7"/>
      <c r="F2" s="7"/>
      <c r="G2" s="7"/>
    </row>
    <row r="3" spans="1:7" ht="17.5">
      <c r="A3" s="125" t="s">
        <v>52</v>
      </c>
      <c r="B3" s="7"/>
      <c r="C3" s="7"/>
      <c r="D3" s="7"/>
      <c r="E3" s="7"/>
      <c r="F3" s="7"/>
      <c r="G3" s="7"/>
    </row>
    <row r="4" spans="1:7" ht="17.5">
      <c r="A4" s="125" t="s">
        <v>53</v>
      </c>
      <c r="B4" s="7"/>
      <c r="C4" s="7"/>
      <c r="D4" s="7"/>
      <c r="E4" s="7"/>
      <c r="F4" s="7"/>
      <c r="G4" s="7"/>
    </row>
    <row r="5" spans="1:7" ht="17.5">
      <c r="A5" s="126"/>
      <c r="B5" s="127"/>
      <c r="C5" s="127"/>
      <c r="D5" s="127"/>
      <c r="E5" s="127"/>
      <c r="F5" s="127"/>
      <c r="G5" s="127"/>
    </row>
    <row r="6" spans="1:7" ht="17.5">
      <c r="A6" s="126"/>
      <c r="B6" s="127"/>
      <c r="C6" s="127"/>
      <c r="D6" s="127"/>
      <c r="E6" s="127"/>
      <c r="F6" s="127"/>
      <c r="G6" s="127"/>
    </row>
    <row r="7" spans="1:7" ht="18" thickBot="1">
      <c r="A7" s="126"/>
      <c r="B7" s="127"/>
      <c r="C7" s="127"/>
      <c r="D7" s="127"/>
      <c r="E7" s="127"/>
      <c r="F7" s="127"/>
      <c r="G7" s="127"/>
    </row>
    <row r="8" spans="1:7" ht="15" thickTop="1">
      <c r="A8" s="128"/>
      <c r="B8" s="129"/>
      <c r="C8" s="129"/>
      <c r="D8" s="129"/>
      <c r="E8" s="129"/>
      <c r="F8" s="129"/>
      <c r="G8" s="130"/>
    </row>
    <row r="9" spans="1:7" ht="15.5">
      <c r="A9" s="131" t="s">
        <v>54</v>
      </c>
      <c r="B9" s="132"/>
      <c r="C9" s="132"/>
      <c r="D9" s="132"/>
      <c r="E9" s="133">
        <f>[1]saisie!R5</f>
        <v>13236</v>
      </c>
      <c r="F9" s="134"/>
      <c r="G9" s="135"/>
    </row>
    <row r="10" spans="1:7" ht="15.5">
      <c r="A10" s="136"/>
      <c r="B10" s="132"/>
      <c r="C10" s="132"/>
      <c r="D10" s="132"/>
      <c r="E10" s="132"/>
      <c r="F10" s="132"/>
      <c r="G10" s="137"/>
    </row>
    <row r="11" spans="1:7" ht="15.5">
      <c r="A11" s="138" t="s">
        <v>55</v>
      </c>
      <c r="B11" s="132"/>
      <c r="C11" s="132"/>
      <c r="D11" s="132"/>
      <c r="E11" s="133">
        <f>[1]saisie!R7</f>
        <v>9598</v>
      </c>
      <c r="F11" s="133" t="s">
        <v>56</v>
      </c>
      <c r="G11" s="137">
        <f>[1]saisie!S7</f>
        <v>0.72514354789966762</v>
      </c>
    </row>
    <row r="12" spans="1:7" ht="15.5">
      <c r="A12" s="136"/>
      <c r="B12" s="139"/>
      <c r="C12" s="132"/>
      <c r="D12" s="132"/>
      <c r="E12" s="132"/>
      <c r="F12" s="132"/>
      <c r="G12" s="137"/>
    </row>
    <row r="13" spans="1:7" ht="15.5">
      <c r="A13" s="131" t="s">
        <v>57</v>
      </c>
      <c r="B13" s="132"/>
      <c r="C13" s="132"/>
      <c r="D13" s="132"/>
      <c r="E13" s="133">
        <f>[1]saisie!R9</f>
        <v>105</v>
      </c>
      <c r="F13" s="133" t="s">
        <v>56</v>
      </c>
      <c r="G13" s="137">
        <f>[1]saisie!S9</f>
        <v>1.0939779120650136E-2</v>
      </c>
    </row>
    <row r="14" spans="1:7" ht="15.5">
      <c r="A14" s="138"/>
      <c r="B14" s="140"/>
      <c r="C14" s="132"/>
      <c r="D14" s="132"/>
      <c r="E14" s="132"/>
      <c r="F14" s="133"/>
      <c r="G14" s="141"/>
    </row>
    <row r="15" spans="1:7" ht="15.5">
      <c r="A15" s="138" t="s">
        <v>58</v>
      </c>
      <c r="B15" s="132"/>
      <c r="C15" s="132"/>
      <c r="D15" s="132"/>
      <c r="E15" s="142">
        <f>[1]saisie!R10</f>
        <v>53</v>
      </c>
      <c r="F15" s="133"/>
      <c r="G15" s="141"/>
    </row>
    <row r="16" spans="1:7" ht="15.5">
      <c r="A16" s="138"/>
      <c r="B16" s="132"/>
      <c r="C16" s="132"/>
      <c r="D16" s="132"/>
      <c r="E16" s="133"/>
      <c r="F16" s="142"/>
      <c r="G16" s="143"/>
    </row>
    <row r="17" spans="1:7" ht="15.5">
      <c r="A17" s="138" t="s">
        <v>59</v>
      </c>
      <c r="B17" s="132"/>
      <c r="C17" s="132"/>
      <c r="D17" s="132"/>
      <c r="E17" s="133">
        <f>[1]saisie!R11</f>
        <v>9440</v>
      </c>
      <c r="F17" s="134"/>
      <c r="G17" s="135"/>
    </row>
    <row r="18" spans="1:7" ht="16" thickBot="1">
      <c r="A18" s="144"/>
      <c r="B18" s="145"/>
      <c r="C18" s="145"/>
      <c r="D18" s="145"/>
      <c r="E18" s="146"/>
      <c r="F18" s="147"/>
      <c r="G18" s="148"/>
    </row>
    <row r="19" spans="1:7" ht="16" thickTop="1">
      <c r="A19" s="139"/>
      <c r="B19" s="132"/>
      <c r="C19" s="132"/>
      <c r="D19" s="132"/>
      <c r="E19" s="133"/>
      <c r="F19" s="134"/>
      <c r="G19" s="149"/>
    </row>
    <row r="20" spans="1:7" ht="15.5">
      <c r="A20" s="139"/>
      <c r="B20" s="132"/>
      <c r="C20" s="132"/>
      <c r="D20" s="132"/>
      <c r="E20" s="133"/>
      <c r="F20" s="134"/>
      <c r="G20" s="149"/>
    </row>
    <row r="21" spans="1:7" ht="18">
      <c r="A21" s="150" t="s">
        <v>60</v>
      </c>
      <c r="B21" s="7"/>
      <c r="C21" s="7"/>
      <c r="D21" s="7"/>
      <c r="E21" s="7"/>
      <c r="F21" s="7"/>
      <c r="G21" s="151"/>
    </row>
    <row r="22" spans="1:7" ht="18">
      <c r="A22" s="152"/>
      <c r="B22" s="127"/>
      <c r="C22" s="127"/>
      <c r="D22" s="127"/>
      <c r="E22" s="127"/>
      <c r="F22" s="127"/>
      <c r="G22" s="153"/>
    </row>
    <row r="23" spans="1:7" ht="18.5" thickBot="1">
      <c r="A23" s="140"/>
      <c r="B23" s="152"/>
      <c r="C23" s="154"/>
      <c r="D23" s="154"/>
      <c r="E23" s="154"/>
      <c r="F23" s="154"/>
      <c r="G23" s="155"/>
    </row>
    <row r="24" spans="1:7" ht="16" thickTop="1">
      <c r="A24" s="156"/>
      <c r="B24" s="157"/>
      <c r="C24" s="158"/>
      <c r="D24" s="159"/>
      <c r="E24" s="157"/>
      <c r="F24" s="160"/>
      <c r="G24" s="161"/>
    </row>
    <row r="25" spans="1:7" ht="15.5">
      <c r="A25" s="138"/>
      <c r="B25" s="133"/>
      <c r="C25" s="162"/>
      <c r="D25" s="163"/>
      <c r="E25" s="133"/>
      <c r="F25" s="134"/>
      <c r="G25" s="137"/>
    </row>
    <row r="26" spans="1:7" ht="15.5">
      <c r="A26" s="138" t="s">
        <v>61</v>
      </c>
      <c r="B26" s="133"/>
      <c r="C26" s="163"/>
      <c r="D26" s="163"/>
      <c r="E26" s="133">
        <f>[1]saisie!R12</f>
        <v>4011</v>
      </c>
      <c r="F26" s="134" t="s">
        <v>56</v>
      </c>
      <c r="G26" s="137">
        <f>[1]saisie!S12</f>
        <v>0.42489406779661015</v>
      </c>
    </row>
    <row r="27" spans="1:7" ht="15.5">
      <c r="A27" s="138"/>
      <c r="B27" s="139"/>
      <c r="C27" s="163"/>
      <c r="D27" s="163"/>
      <c r="E27" s="133"/>
      <c r="F27" s="134"/>
      <c r="G27" s="137"/>
    </row>
    <row r="28" spans="1:7" ht="15.5">
      <c r="A28" s="138"/>
      <c r="B28" s="133"/>
      <c r="C28" s="163"/>
      <c r="D28" s="163"/>
      <c r="E28" s="133"/>
      <c r="F28" s="134"/>
      <c r="G28" s="137"/>
    </row>
    <row r="29" spans="1:7" ht="15.5">
      <c r="A29" s="138" t="s">
        <v>62</v>
      </c>
      <c r="B29" s="133"/>
      <c r="C29" s="163"/>
      <c r="D29" s="163"/>
      <c r="E29" s="133">
        <f>[1]saisie!R13</f>
        <v>3470</v>
      </c>
      <c r="F29" s="134" t="s">
        <v>56</v>
      </c>
      <c r="G29" s="137">
        <f>[1]saisie!S13</f>
        <v>0.36758474576271188</v>
      </c>
    </row>
    <row r="30" spans="1:7" ht="15.5">
      <c r="A30" s="138"/>
      <c r="B30" s="133"/>
      <c r="C30" s="163"/>
      <c r="D30" s="163"/>
      <c r="E30" s="133"/>
      <c r="F30" s="134"/>
      <c r="G30" s="137"/>
    </row>
    <row r="31" spans="1:7" ht="15.5">
      <c r="A31" s="138"/>
      <c r="B31" s="133"/>
      <c r="C31" s="163"/>
      <c r="D31" s="163"/>
      <c r="E31" s="133"/>
      <c r="F31" s="134"/>
      <c r="G31" s="137"/>
    </row>
    <row r="32" spans="1:7" ht="15.5">
      <c r="A32" s="138" t="s">
        <v>63</v>
      </c>
      <c r="B32" s="133"/>
      <c r="C32" s="163"/>
      <c r="D32" s="163"/>
      <c r="E32" s="133">
        <f>[1]saisie!R14</f>
        <v>117</v>
      </c>
      <c r="F32" s="134" t="s">
        <v>56</v>
      </c>
      <c r="G32" s="137">
        <f>[1]saisie!S14</f>
        <v>1.239406779661017E-2</v>
      </c>
    </row>
    <row r="33" spans="1:7" ht="15.5">
      <c r="A33" s="138"/>
      <c r="B33" s="133"/>
      <c r="C33" s="163"/>
      <c r="D33" s="163"/>
      <c r="E33" s="133"/>
      <c r="F33" s="134"/>
      <c r="G33" s="137"/>
    </row>
    <row r="34" spans="1:7" ht="15.5">
      <c r="A34" s="138"/>
      <c r="B34" s="133"/>
      <c r="C34" s="163"/>
      <c r="D34" s="163"/>
      <c r="E34" s="133"/>
      <c r="F34" s="134"/>
      <c r="G34" s="137"/>
    </row>
    <row r="35" spans="1:7" ht="15.5">
      <c r="A35" s="138" t="s">
        <v>64</v>
      </c>
      <c r="B35" s="133"/>
      <c r="C35" s="163"/>
      <c r="D35" s="163"/>
      <c r="E35" s="133">
        <f>[1]saisie!R15</f>
        <v>1627</v>
      </c>
      <c r="F35" s="134" t="s">
        <v>56</v>
      </c>
      <c r="G35" s="137">
        <f>[1]saisie!S15</f>
        <v>0.17235169491525423</v>
      </c>
    </row>
    <row r="36" spans="1:7" ht="15.5">
      <c r="A36" s="138"/>
      <c r="B36" s="133"/>
      <c r="C36" s="163"/>
      <c r="D36" s="163"/>
      <c r="E36" s="133"/>
      <c r="F36" s="134"/>
      <c r="G36" s="137"/>
    </row>
    <row r="37" spans="1:7" ht="15.5">
      <c r="A37" s="138"/>
      <c r="B37" s="133"/>
      <c r="C37" s="163"/>
      <c r="D37" s="163"/>
      <c r="E37" s="133"/>
      <c r="F37" s="134"/>
      <c r="G37" s="137"/>
    </row>
    <row r="38" spans="1:7" ht="15.5">
      <c r="A38" s="138" t="s">
        <v>65</v>
      </c>
      <c r="B38" s="133"/>
      <c r="C38" s="163"/>
      <c r="D38" s="163"/>
      <c r="E38" s="133">
        <f>[1]saisie!R16</f>
        <v>215</v>
      </c>
      <c r="F38" s="134" t="s">
        <v>56</v>
      </c>
      <c r="G38" s="137">
        <f>[1]saisie!S16</f>
        <v>2.2775423728813558E-2</v>
      </c>
    </row>
    <row r="39" spans="1:7" ht="15.5">
      <c r="A39" s="138"/>
      <c r="B39" s="133"/>
      <c r="C39" s="163"/>
      <c r="D39" s="163"/>
      <c r="E39" s="133"/>
      <c r="F39" s="134"/>
      <c r="G39" s="137"/>
    </row>
    <row r="40" spans="1:7" ht="16" thickBot="1">
      <c r="A40" s="144"/>
      <c r="B40" s="146"/>
      <c r="C40" s="164"/>
      <c r="D40" s="164"/>
      <c r="E40" s="146"/>
      <c r="F40" s="147"/>
      <c r="G40" s="165"/>
    </row>
    <row r="41" spans="1:7" ht="16" thickTop="1">
      <c r="A41" s="1"/>
      <c r="B41" s="166"/>
      <c r="C41" s="167"/>
      <c r="D41" s="167"/>
      <c r="E41" s="167"/>
      <c r="F41" s="167"/>
      <c r="G41" s="167"/>
    </row>
    <row r="42" spans="1:7" ht="15.5">
      <c r="A42" s="168"/>
      <c r="B42" s="166"/>
      <c r="C42" s="169"/>
      <c r="D42" s="169"/>
      <c r="E42" s="170"/>
      <c r="F42" s="169"/>
      <c r="G42" s="169"/>
    </row>
  </sheetData>
  <mergeCells count="4">
    <mergeCell ref="A2:G2"/>
    <mergeCell ref="A3:G3"/>
    <mergeCell ref="A4:G4"/>
    <mergeCell ref="A21: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selection activeCell="H14" sqref="H14"/>
    </sheetView>
  </sheetViews>
  <sheetFormatPr baseColWidth="10" defaultRowHeight="14.5"/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3"/>
      <c r="R1" s="4"/>
      <c r="S1" s="4"/>
      <c r="T1" s="4"/>
      <c r="U1" s="4"/>
      <c r="V1" s="4"/>
      <c r="W1" s="4"/>
      <c r="X1" s="5"/>
      <c r="Y1" s="4"/>
      <c r="Z1" s="4"/>
      <c r="AA1" s="4"/>
      <c r="AB1" s="4"/>
      <c r="AC1" s="4"/>
      <c r="AD1" s="4"/>
      <c r="AE1" s="4"/>
      <c r="AF1" s="5"/>
      <c r="AG1" s="4"/>
      <c r="AH1" s="5"/>
    </row>
    <row r="2" spans="1:34" ht="15.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10"/>
      <c r="B3" s="1"/>
      <c r="C3" s="1"/>
      <c r="D3" s="1"/>
      <c r="E3" s="1"/>
      <c r="F3" s="1"/>
      <c r="G3" s="1"/>
      <c r="H3" s="1"/>
      <c r="I3" s="1"/>
      <c r="J3" s="1"/>
      <c r="K3" s="11"/>
      <c r="L3" s="11"/>
      <c r="M3" s="10"/>
      <c r="N3" s="1"/>
      <c r="O3" s="1"/>
      <c r="P3" s="1"/>
      <c r="Q3" s="1"/>
      <c r="R3" s="4"/>
      <c r="S3" s="4"/>
      <c r="T3" s="4"/>
      <c r="U3" s="4"/>
      <c r="V3" s="12"/>
      <c r="W3" s="12"/>
      <c r="X3" s="12"/>
      <c r="Y3" s="12"/>
      <c r="Z3" s="13"/>
      <c r="AA3" s="4"/>
      <c r="AB3" s="4"/>
      <c r="AC3" s="4"/>
      <c r="AD3" s="4"/>
      <c r="AE3" s="4"/>
      <c r="AF3" s="4"/>
      <c r="AG3" s="4"/>
      <c r="AH3" s="12"/>
    </row>
    <row r="4" spans="1:34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4"/>
      <c r="T4" s="4"/>
      <c r="U4" s="4"/>
      <c r="V4" s="4"/>
      <c r="W4" s="4"/>
      <c r="X4" s="1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5" thickTop="1">
      <c r="A5" s="15"/>
      <c r="B5" s="16"/>
      <c r="C5" s="17"/>
      <c r="D5" s="17"/>
      <c r="E5" s="17"/>
      <c r="F5" s="17"/>
      <c r="G5" s="18"/>
      <c r="H5" s="19" t="s">
        <v>1</v>
      </c>
      <c r="I5" s="18"/>
      <c r="J5" s="19" t="s">
        <v>2</v>
      </c>
      <c r="K5" s="18"/>
      <c r="L5" s="19" t="s">
        <v>3</v>
      </c>
      <c r="M5" s="20"/>
      <c r="N5" s="19" t="s">
        <v>4</v>
      </c>
      <c r="O5" s="18"/>
      <c r="P5" s="19" t="s">
        <v>5</v>
      </c>
      <c r="Q5" s="21"/>
      <c r="R5" s="4"/>
      <c r="S5" s="14"/>
      <c r="T5" s="22" t="s">
        <v>6</v>
      </c>
      <c r="U5" s="21" t="s">
        <v>6</v>
      </c>
      <c r="V5" s="4"/>
      <c r="W5" s="23"/>
      <c r="X5" s="4"/>
      <c r="Y5" s="23"/>
      <c r="Z5" s="4"/>
      <c r="AA5" s="23"/>
      <c r="AB5" s="4"/>
      <c r="AC5" s="23"/>
      <c r="AD5" s="4"/>
      <c r="AE5" s="23"/>
      <c r="AF5" s="4"/>
      <c r="AG5" s="23"/>
      <c r="AH5" s="4"/>
    </row>
    <row r="6" spans="1:34">
      <c r="A6" s="24" t="s">
        <v>7</v>
      </c>
      <c r="B6" s="25" t="s">
        <v>8</v>
      </c>
      <c r="C6" s="26" t="s">
        <v>9</v>
      </c>
      <c r="D6" s="26" t="s">
        <v>10</v>
      </c>
      <c r="E6" s="26" t="s">
        <v>11</v>
      </c>
      <c r="F6" s="26" t="s">
        <v>12</v>
      </c>
      <c r="G6" s="27" t="s">
        <v>13</v>
      </c>
      <c r="H6" s="28"/>
      <c r="I6" s="29" t="s">
        <v>14</v>
      </c>
      <c r="J6" s="28"/>
      <c r="K6" s="29" t="s">
        <v>14</v>
      </c>
      <c r="L6" s="28"/>
      <c r="M6" s="30" t="s">
        <v>14</v>
      </c>
      <c r="N6" s="28"/>
      <c r="O6" s="29" t="s">
        <v>14</v>
      </c>
      <c r="P6" s="28"/>
      <c r="Q6" s="30" t="s">
        <v>14</v>
      </c>
      <c r="R6" s="31"/>
      <c r="S6" s="14"/>
      <c r="T6" s="32" t="s">
        <v>15</v>
      </c>
      <c r="U6" s="33" t="s">
        <v>16</v>
      </c>
      <c r="V6" s="4"/>
      <c r="W6" s="34"/>
      <c r="X6" s="4"/>
      <c r="Y6" s="34"/>
      <c r="Z6" s="4"/>
      <c r="AA6" s="34"/>
      <c r="AB6" s="4"/>
      <c r="AC6" s="34"/>
      <c r="AD6" s="4"/>
      <c r="AE6" s="34"/>
      <c r="AF6" s="4"/>
      <c r="AG6" s="34"/>
      <c r="AH6" s="4"/>
    </row>
    <row r="7" spans="1:34">
      <c r="A7" s="35"/>
      <c r="B7" s="25"/>
      <c r="C7" s="26" t="s">
        <v>17</v>
      </c>
      <c r="D7" s="26" t="s">
        <v>18</v>
      </c>
      <c r="E7" s="26"/>
      <c r="F7" s="26"/>
      <c r="G7" s="27" t="s">
        <v>19</v>
      </c>
      <c r="H7" s="28"/>
      <c r="I7" s="27"/>
      <c r="J7" s="28"/>
      <c r="K7" s="27"/>
      <c r="L7" s="28"/>
      <c r="M7" s="33"/>
      <c r="N7" s="28"/>
      <c r="O7" s="27"/>
      <c r="P7" s="28"/>
      <c r="Q7" s="33"/>
      <c r="R7" s="14"/>
      <c r="S7" s="36"/>
      <c r="T7" s="37"/>
      <c r="U7" s="30"/>
      <c r="V7" s="14"/>
      <c r="W7" s="34"/>
      <c r="X7" s="14"/>
      <c r="Y7" s="34"/>
      <c r="Z7" s="14"/>
      <c r="AA7" s="34"/>
      <c r="AB7" s="14"/>
      <c r="AC7" s="34"/>
      <c r="AD7" s="14"/>
      <c r="AE7" s="34"/>
      <c r="AF7" s="14"/>
      <c r="AG7" s="34"/>
      <c r="AH7" s="14"/>
    </row>
    <row r="8" spans="1:34" ht="15" thickBot="1">
      <c r="A8" s="35"/>
      <c r="B8" s="25"/>
      <c r="C8" s="26"/>
      <c r="D8" s="26"/>
      <c r="E8" s="26"/>
      <c r="F8" s="26"/>
      <c r="G8" s="27"/>
      <c r="H8" s="38"/>
      <c r="I8" s="27"/>
      <c r="J8" s="38"/>
      <c r="K8" s="27"/>
      <c r="L8" s="38"/>
      <c r="M8" s="33"/>
      <c r="N8" s="38"/>
      <c r="O8" s="27"/>
      <c r="P8" s="38"/>
      <c r="Q8" s="33"/>
      <c r="R8" s="14"/>
      <c r="S8" s="36"/>
      <c r="T8" s="39"/>
      <c r="U8" s="40"/>
      <c r="V8" s="14"/>
      <c r="W8" s="34"/>
      <c r="X8" s="14"/>
      <c r="Y8" s="34"/>
      <c r="Z8" s="14"/>
      <c r="AA8" s="34"/>
      <c r="AB8" s="14"/>
      <c r="AC8" s="34"/>
      <c r="AD8" s="14"/>
      <c r="AE8" s="34"/>
      <c r="AF8" s="14"/>
      <c r="AG8" s="34"/>
      <c r="AH8" s="14"/>
    </row>
    <row r="9" spans="1:34" ht="15" thickTop="1">
      <c r="A9" s="41" t="s">
        <v>20</v>
      </c>
      <c r="B9" s="42"/>
      <c r="C9" s="43"/>
      <c r="D9" s="44"/>
      <c r="E9" s="45"/>
      <c r="F9" s="45"/>
      <c r="G9" s="46"/>
      <c r="H9" s="47"/>
      <c r="I9" s="48"/>
      <c r="J9" s="47"/>
      <c r="K9" s="48"/>
      <c r="L9" s="47"/>
      <c r="M9" s="49"/>
      <c r="N9" s="50"/>
      <c r="O9" s="48"/>
      <c r="P9" s="51"/>
      <c r="Q9" s="52"/>
      <c r="R9" s="14"/>
      <c r="S9" s="53"/>
      <c r="T9" s="54"/>
      <c r="U9" s="55"/>
      <c r="V9" s="56"/>
      <c r="W9" s="57"/>
      <c r="X9" s="56"/>
      <c r="Y9" s="53"/>
      <c r="Z9" s="4"/>
      <c r="AA9" s="57"/>
      <c r="AB9" s="56"/>
      <c r="AC9" s="57"/>
      <c r="AD9" s="56"/>
      <c r="AE9" s="57"/>
      <c r="AF9" s="56"/>
      <c r="AG9" s="57"/>
      <c r="AH9" s="56"/>
    </row>
    <row r="10" spans="1:34">
      <c r="A10" s="58" t="s">
        <v>21</v>
      </c>
      <c r="B10" s="59">
        <f>[1]saisie!B5</f>
        <v>802</v>
      </c>
      <c r="C10" s="60">
        <f>[1]saisie!B7</f>
        <v>569</v>
      </c>
      <c r="D10" s="61">
        <f>C10/B10</f>
        <v>0.70947630922693272</v>
      </c>
      <c r="E10" s="60">
        <f>[1]saisie!B9</f>
        <v>4</v>
      </c>
      <c r="F10" s="60">
        <f>[1]saisie!B10</f>
        <v>4</v>
      </c>
      <c r="G10" s="62">
        <f>[1]saisie!B11</f>
        <v>561</v>
      </c>
      <c r="H10" s="63">
        <f>[1]saisie!B12</f>
        <v>248</v>
      </c>
      <c r="I10" s="64">
        <f>H10/G10</f>
        <v>0.44206773618538325</v>
      </c>
      <c r="J10" s="63">
        <f>[1]saisie!B13</f>
        <v>194</v>
      </c>
      <c r="K10" s="64">
        <f>J10/G10</f>
        <v>0.34581105169340465</v>
      </c>
      <c r="L10" s="63">
        <f>[1]saisie!B14</f>
        <v>4</v>
      </c>
      <c r="M10" s="65">
        <f>L10/G10</f>
        <v>7.1301247771836003E-3</v>
      </c>
      <c r="N10" s="63">
        <f>[1]saisie!B15</f>
        <v>109</v>
      </c>
      <c r="O10" s="64">
        <f>N10/G10</f>
        <v>0.19429590017825313</v>
      </c>
      <c r="P10" s="66">
        <f>[1]saisie!B16</f>
        <v>6</v>
      </c>
      <c r="Q10" s="67">
        <f>P10/G10</f>
        <v>1.06951871657754E-2</v>
      </c>
      <c r="R10" s="4"/>
      <c r="S10" s="68"/>
      <c r="T10" s="69">
        <f>C10-(E10+F10)</f>
        <v>561</v>
      </c>
      <c r="U10" s="70">
        <f>H10+J10+L10+N10+P10</f>
        <v>561</v>
      </c>
      <c r="V10" s="56"/>
      <c r="W10" s="57"/>
      <c r="X10" s="56"/>
      <c r="Y10" s="57"/>
      <c r="Z10" s="56"/>
      <c r="AA10" s="57"/>
      <c r="AB10" s="56"/>
      <c r="AC10" s="57"/>
      <c r="AD10" s="56"/>
      <c r="AE10" s="57"/>
      <c r="AF10" s="56"/>
      <c r="AG10" s="57"/>
      <c r="AH10" s="56"/>
    </row>
    <row r="11" spans="1:34">
      <c r="A11" s="35" t="s">
        <v>22</v>
      </c>
      <c r="B11" s="71"/>
      <c r="C11" s="72"/>
      <c r="D11" s="73"/>
      <c r="E11" s="72"/>
      <c r="F11" s="72"/>
      <c r="G11" s="74"/>
      <c r="H11" s="75"/>
      <c r="I11" s="76"/>
      <c r="J11" s="75"/>
      <c r="K11" s="76"/>
      <c r="L11" s="75"/>
      <c r="M11" s="77"/>
      <c r="N11" s="75"/>
      <c r="O11" s="76"/>
      <c r="P11" s="78"/>
      <c r="Q11" s="79"/>
      <c r="R11" s="14"/>
      <c r="S11" s="68"/>
      <c r="T11" s="80"/>
      <c r="U11" s="81"/>
      <c r="V11" s="56"/>
      <c r="W11" s="57"/>
      <c r="X11" s="56"/>
      <c r="Y11" s="57"/>
      <c r="Z11" s="4"/>
      <c r="AA11" s="57"/>
      <c r="AB11" s="56"/>
      <c r="AC11" s="57"/>
      <c r="AD11" s="56"/>
      <c r="AE11" s="57"/>
      <c r="AF11" s="56"/>
      <c r="AG11" s="57"/>
      <c r="AH11" s="56"/>
    </row>
    <row r="12" spans="1:34">
      <c r="A12" s="58" t="s">
        <v>23</v>
      </c>
      <c r="B12" s="59">
        <f>[1]saisie!C5</f>
        <v>893</v>
      </c>
      <c r="C12" s="60">
        <f>[1]saisie!C7</f>
        <v>635</v>
      </c>
      <c r="D12" s="61">
        <f>C12/B12</f>
        <v>0.71108622620380735</v>
      </c>
      <c r="E12" s="60">
        <f>[1]saisie!C9</f>
        <v>9</v>
      </c>
      <c r="F12" s="60">
        <f>[1]saisie!C10</f>
        <v>3</v>
      </c>
      <c r="G12" s="62">
        <f>[1]saisie!C11</f>
        <v>623</v>
      </c>
      <c r="H12" s="63">
        <f>[1]saisie!C12</f>
        <v>281</v>
      </c>
      <c r="I12" s="64">
        <f>H12/G12</f>
        <v>0.4510433386837881</v>
      </c>
      <c r="J12" s="63">
        <f>[1]saisie!C13</f>
        <v>228</v>
      </c>
      <c r="K12" s="64">
        <f>J12/G12</f>
        <v>0.36597110754414125</v>
      </c>
      <c r="L12" s="63">
        <f>[1]saisie!C14</f>
        <v>8</v>
      </c>
      <c r="M12" s="65">
        <f>L12/G12</f>
        <v>1.2841091492776886E-2</v>
      </c>
      <c r="N12" s="63">
        <f>[1]saisie!C15</f>
        <v>90</v>
      </c>
      <c r="O12" s="64">
        <f>N12/G12</f>
        <v>0.14446227929373998</v>
      </c>
      <c r="P12" s="66">
        <f>[1]saisie!C16</f>
        <v>16</v>
      </c>
      <c r="Q12" s="67">
        <f>P12/G12</f>
        <v>2.5682182985553772E-2</v>
      </c>
      <c r="R12" s="4"/>
      <c r="S12" s="68"/>
      <c r="T12" s="69">
        <f>C12-(E12+F12)</f>
        <v>623</v>
      </c>
      <c r="U12" s="70">
        <f>H12+J12+L12+N12+P12</f>
        <v>623</v>
      </c>
      <c r="V12" s="56"/>
      <c r="W12" s="57"/>
      <c r="X12" s="56"/>
      <c r="Y12" s="57"/>
      <c r="Z12" s="56"/>
      <c r="AA12" s="57"/>
      <c r="AB12" s="56"/>
      <c r="AC12" s="57"/>
      <c r="AD12" s="56"/>
      <c r="AE12" s="57"/>
      <c r="AF12" s="56"/>
      <c r="AG12" s="57"/>
      <c r="AH12" s="56"/>
    </row>
    <row r="13" spans="1:34">
      <c r="A13" s="35" t="s">
        <v>24</v>
      </c>
      <c r="B13" s="71"/>
      <c r="C13" s="72"/>
      <c r="D13" s="73"/>
      <c r="E13" s="72"/>
      <c r="F13" s="72"/>
      <c r="G13" s="74"/>
      <c r="H13" s="75"/>
      <c r="I13" s="76"/>
      <c r="J13" s="75"/>
      <c r="K13" s="76"/>
      <c r="L13" s="75"/>
      <c r="M13" s="77"/>
      <c r="N13" s="75"/>
      <c r="O13" s="76"/>
      <c r="P13" s="78"/>
      <c r="Q13" s="79"/>
      <c r="R13" s="14"/>
      <c r="S13" s="68"/>
      <c r="T13" s="80"/>
      <c r="U13" s="81"/>
      <c r="V13" s="56"/>
      <c r="W13" s="57"/>
      <c r="X13" s="56"/>
      <c r="Y13" s="57"/>
      <c r="Z13" s="4"/>
      <c r="AA13" s="57"/>
      <c r="AB13" s="56"/>
      <c r="AC13" s="57"/>
      <c r="AD13" s="56"/>
      <c r="AE13" s="57"/>
      <c r="AF13" s="56"/>
      <c r="AG13" s="57"/>
      <c r="AH13" s="56"/>
    </row>
    <row r="14" spans="1:34">
      <c r="A14" s="58" t="s">
        <v>25</v>
      </c>
      <c r="B14" s="59">
        <f>[1]saisie!D5</f>
        <v>865</v>
      </c>
      <c r="C14" s="60">
        <f>[1]saisie!D7</f>
        <v>655</v>
      </c>
      <c r="D14" s="61">
        <f>C14/B14</f>
        <v>0.75722543352601157</v>
      </c>
      <c r="E14" s="60">
        <f>[1]saisie!D9</f>
        <v>5</v>
      </c>
      <c r="F14" s="60">
        <f>[1]saisie!D10</f>
        <v>2</v>
      </c>
      <c r="G14" s="62">
        <f>[1]saisie!D11</f>
        <v>648</v>
      </c>
      <c r="H14" s="63">
        <f>[1]saisie!D12</f>
        <v>228</v>
      </c>
      <c r="I14" s="64">
        <f>H14/G14</f>
        <v>0.35185185185185186</v>
      </c>
      <c r="J14" s="63">
        <f>[1]saisie!D13</f>
        <v>286</v>
      </c>
      <c r="K14" s="64">
        <f>J14/G14</f>
        <v>0.44135802469135804</v>
      </c>
      <c r="L14" s="63">
        <f>[1]saisie!D14</f>
        <v>6</v>
      </c>
      <c r="M14" s="65">
        <f>L14/G14</f>
        <v>9.2592592592592587E-3</v>
      </c>
      <c r="N14" s="63">
        <f>[1]saisie!D15</f>
        <v>105</v>
      </c>
      <c r="O14" s="64">
        <f>N14/G14</f>
        <v>0.16203703703703703</v>
      </c>
      <c r="P14" s="66">
        <f>[1]saisie!D16</f>
        <v>23</v>
      </c>
      <c r="Q14" s="67">
        <f>P14/G14</f>
        <v>3.5493827160493825E-2</v>
      </c>
      <c r="R14" s="4"/>
      <c r="S14" s="68"/>
      <c r="T14" s="69">
        <f>C14-(E14+F14)</f>
        <v>648</v>
      </c>
      <c r="U14" s="70">
        <f>H14+J14+L14+N14+P14</f>
        <v>648</v>
      </c>
      <c r="V14" s="56"/>
      <c r="W14" s="57"/>
      <c r="X14" s="56"/>
      <c r="Y14" s="57"/>
      <c r="Z14" s="56"/>
      <c r="AA14" s="57"/>
      <c r="AB14" s="56"/>
      <c r="AC14" s="57"/>
      <c r="AD14" s="56"/>
      <c r="AE14" s="57"/>
      <c r="AF14" s="56"/>
      <c r="AG14" s="57"/>
      <c r="AH14" s="56"/>
    </row>
    <row r="15" spans="1:34">
      <c r="A15" s="35" t="s">
        <v>26</v>
      </c>
      <c r="B15" s="71"/>
      <c r="C15" s="72"/>
      <c r="D15" s="73"/>
      <c r="E15" s="72"/>
      <c r="F15" s="72"/>
      <c r="G15" s="74"/>
      <c r="H15" s="75"/>
      <c r="I15" s="76"/>
      <c r="J15" s="75"/>
      <c r="K15" s="76"/>
      <c r="L15" s="75"/>
      <c r="M15" s="77"/>
      <c r="N15" s="75"/>
      <c r="O15" s="76"/>
      <c r="P15" s="78"/>
      <c r="Q15" s="79"/>
      <c r="R15" s="14"/>
      <c r="S15" s="68"/>
      <c r="T15" s="80"/>
      <c r="U15" s="81"/>
      <c r="V15" s="56"/>
      <c r="W15" s="57"/>
      <c r="X15" s="56"/>
      <c r="Y15" s="57"/>
      <c r="Z15" s="4"/>
      <c r="AA15" s="57"/>
      <c r="AB15" s="56"/>
      <c r="AC15" s="57"/>
      <c r="AD15" s="56"/>
      <c r="AE15" s="57"/>
      <c r="AF15" s="56"/>
      <c r="AG15" s="57"/>
      <c r="AH15" s="56"/>
    </row>
    <row r="16" spans="1:34">
      <c r="A16" s="58" t="s">
        <v>27</v>
      </c>
      <c r="B16" s="59">
        <f>[1]saisie!E5</f>
        <v>995</v>
      </c>
      <c r="C16" s="60">
        <f>[1]saisie!E7</f>
        <v>744</v>
      </c>
      <c r="D16" s="61">
        <f>C16/B16</f>
        <v>0.74773869346733668</v>
      </c>
      <c r="E16" s="60">
        <f>[1]saisie!E9</f>
        <v>6</v>
      </c>
      <c r="F16" s="60">
        <f>[1]saisie!E10</f>
        <v>6</v>
      </c>
      <c r="G16" s="62">
        <f>[1]saisie!E11</f>
        <v>732</v>
      </c>
      <c r="H16" s="63">
        <f>[1]saisie!E12</f>
        <v>334</v>
      </c>
      <c r="I16" s="64">
        <f>H16/G16</f>
        <v>0.45628415300546449</v>
      </c>
      <c r="J16" s="63">
        <f>[1]saisie!E13</f>
        <v>277</v>
      </c>
      <c r="K16" s="64">
        <f>J16/G16</f>
        <v>0.37841530054644806</v>
      </c>
      <c r="L16" s="63">
        <f>[1]saisie!E14</f>
        <v>5</v>
      </c>
      <c r="M16" s="65">
        <f>L16/G16</f>
        <v>6.8306010928961746E-3</v>
      </c>
      <c r="N16" s="63">
        <f>[1]saisie!E15</f>
        <v>107</v>
      </c>
      <c r="O16" s="64">
        <f>N16/G16</f>
        <v>0.14617486338797814</v>
      </c>
      <c r="P16" s="66">
        <f>[1]saisie!E16</f>
        <v>9</v>
      </c>
      <c r="Q16" s="67">
        <f>P16/G16</f>
        <v>1.2295081967213115E-2</v>
      </c>
      <c r="R16" s="4"/>
      <c r="S16" s="68"/>
      <c r="T16" s="69">
        <f>C16-(E16+F16)</f>
        <v>732</v>
      </c>
      <c r="U16" s="70">
        <f>H16+J16+L16+N16+P16</f>
        <v>732</v>
      </c>
      <c r="V16" s="56"/>
      <c r="W16" s="57"/>
      <c r="X16" s="56"/>
      <c r="Y16" s="57"/>
      <c r="Z16" s="56"/>
      <c r="AA16" s="57"/>
      <c r="AB16" s="56"/>
      <c r="AC16" s="57"/>
      <c r="AD16" s="56"/>
      <c r="AE16" s="57"/>
      <c r="AF16" s="56"/>
      <c r="AG16" s="57"/>
      <c r="AH16" s="56"/>
    </row>
    <row r="17" spans="1:34">
      <c r="A17" s="35" t="s">
        <v>28</v>
      </c>
      <c r="B17" s="71"/>
      <c r="C17" s="72"/>
      <c r="D17" s="73"/>
      <c r="E17" s="72"/>
      <c r="F17" s="72"/>
      <c r="G17" s="74"/>
      <c r="H17" s="75"/>
      <c r="I17" s="76"/>
      <c r="J17" s="75"/>
      <c r="K17" s="76"/>
      <c r="L17" s="75"/>
      <c r="M17" s="77"/>
      <c r="N17" s="75"/>
      <c r="O17" s="76"/>
      <c r="P17" s="78"/>
      <c r="Q17" s="79"/>
      <c r="R17" s="14"/>
      <c r="S17" s="68"/>
      <c r="T17" s="80"/>
      <c r="U17" s="81"/>
      <c r="V17" s="56"/>
      <c r="W17" s="57"/>
      <c r="X17" s="56"/>
      <c r="Y17" s="57"/>
      <c r="Z17" s="4"/>
      <c r="AA17" s="57"/>
      <c r="AB17" s="56"/>
      <c r="AC17" s="57"/>
      <c r="AD17" s="56"/>
      <c r="AE17" s="57"/>
      <c r="AF17" s="56"/>
      <c r="AG17" s="57"/>
      <c r="AH17" s="56"/>
    </row>
    <row r="18" spans="1:34">
      <c r="A18" s="58" t="s">
        <v>29</v>
      </c>
      <c r="B18" s="59">
        <f>[1]saisie!F5</f>
        <v>959</v>
      </c>
      <c r="C18" s="60">
        <f>[1]saisie!F7</f>
        <v>678</v>
      </c>
      <c r="D18" s="61">
        <f>C18/B18</f>
        <v>0.70698644421272161</v>
      </c>
      <c r="E18" s="60">
        <f>[1]saisie!F9</f>
        <v>10</v>
      </c>
      <c r="F18" s="60">
        <f>[1]saisie!F10</f>
        <v>3</v>
      </c>
      <c r="G18" s="62">
        <f>[1]saisie!F11</f>
        <v>665</v>
      </c>
      <c r="H18" s="63">
        <f>[1]saisie!F12</f>
        <v>298</v>
      </c>
      <c r="I18" s="64">
        <f>H18/G18</f>
        <v>0.4481203007518797</v>
      </c>
      <c r="J18" s="63">
        <f>[1]saisie!F13</f>
        <v>222</v>
      </c>
      <c r="K18" s="64">
        <f>J18/G18</f>
        <v>0.33383458646616543</v>
      </c>
      <c r="L18" s="63">
        <f>[1]saisie!F14</f>
        <v>15</v>
      </c>
      <c r="M18" s="65">
        <f>L18/G18</f>
        <v>2.2556390977443608E-2</v>
      </c>
      <c r="N18" s="63">
        <f>[1]saisie!F15</f>
        <v>124</v>
      </c>
      <c r="O18" s="64">
        <f>N18/G18</f>
        <v>0.18646616541353384</v>
      </c>
      <c r="P18" s="66">
        <f>[1]saisie!F16</f>
        <v>6</v>
      </c>
      <c r="Q18" s="67">
        <f>P18/G18</f>
        <v>9.0225563909774441E-3</v>
      </c>
      <c r="R18" s="4"/>
      <c r="S18" s="68"/>
      <c r="T18" s="69">
        <f>C18-(E18+F18)</f>
        <v>665</v>
      </c>
      <c r="U18" s="70">
        <f>H18+J18+L18+N18+P18</f>
        <v>665</v>
      </c>
      <c r="V18" s="56"/>
      <c r="W18" s="57"/>
      <c r="X18" s="56"/>
      <c r="Y18" s="57"/>
      <c r="Z18" s="56"/>
      <c r="AA18" s="57"/>
      <c r="AB18" s="56"/>
      <c r="AC18" s="57"/>
      <c r="AD18" s="56"/>
      <c r="AE18" s="57"/>
      <c r="AF18" s="56"/>
      <c r="AG18" s="57"/>
      <c r="AH18" s="56"/>
    </row>
    <row r="19" spans="1:34">
      <c r="A19" s="35" t="s">
        <v>30</v>
      </c>
      <c r="B19" s="71"/>
      <c r="C19" s="72"/>
      <c r="D19" s="73"/>
      <c r="E19" s="72"/>
      <c r="F19" s="72"/>
      <c r="G19" s="74"/>
      <c r="H19" s="75"/>
      <c r="I19" s="76"/>
      <c r="J19" s="75"/>
      <c r="K19" s="76"/>
      <c r="L19" s="75"/>
      <c r="M19" s="77"/>
      <c r="N19" s="75"/>
      <c r="O19" s="76"/>
      <c r="P19" s="78"/>
      <c r="Q19" s="79"/>
      <c r="R19" s="14"/>
      <c r="S19" s="68"/>
      <c r="T19" s="80"/>
      <c r="U19" s="81"/>
      <c r="V19" s="56"/>
      <c r="W19" s="57"/>
      <c r="X19" s="56"/>
      <c r="Y19" s="57"/>
      <c r="Z19" s="4"/>
      <c r="AA19" s="57"/>
      <c r="AB19" s="56"/>
      <c r="AC19" s="57"/>
      <c r="AD19" s="56"/>
      <c r="AE19" s="57"/>
      <c r="AF19" s="56"/>
      <c r="AG19" s="57"/>
      <c r="AH19" s="56"/>
    </row>
    <row r="20" spans="1:34">
      <c r="A20" s="58" t="s">
        <v>31</v>
      </c>
      <c r="B20" s="59">
        <f>[1]saisie!G5</f>
        <v>957</v>
      </c>
      <c r="C20" s="60">
        <f>[1]saisie!G7</f>
        <v>684</v>
      </c>
      <c r="D20" s="61">
        <f>C20/B20</f>
        <v>0.71473354231974917</v>
      </c>
      <c r="E20" s="60">
        <f>[1]saisie!G9</f>
        <v>4</v>
      </c>
      <c r="F20" s="60">
        <f>[1]saisie!G10</f>
        <v>6</v>
      </c>
      <c r="G20" s="62">
        <f>[1]saisie!G11</f>
        <v>674</v>
      </c>
      <c r="H20" s="63">
        <f>[1]saisie!G12</f>
        <v>302</v>
      </c>
      <c r="I20" s="64">
        <f>H20/G20</f>
        <v>0.44807121661721067</v>
      </c>
      <c r="J20" s="63">
        <f>[1]saisie!G13</f>
        <v>218</v>
      </c>
      <c r="K20" s="64">
        <f>J20/G20</f>
        <v>0.32344213649851633</v>
      </c>
      <c r="L20" s="63">
        <f>[1]saisie!G14</f>
        <v>8</v>
      </c>
      <c r="M20" s="65">
        <f>L20/G20</f>
        <v>1.1869436201780416E-2</v>
      </c>
      <c r="N20" s="63">
        <f>[1]saisie!G15</f>
        <v>140</v>
      </c>
      <c r="O20" s="64">
        <f>N20/G20</f>
        <v>0.20771513353115728</v>
      </c>
      <c r="P20" s="66">
        <f>[1]saisie!G16</f>
        <v>6</v>
      </c>
      <c r="Q20" s="67">
        <f>P20/G20</f>
        <v>8.9020771513353119E-3</v>
      </c>
      <c r="R20" s="4"/>
      <c r="S20" s="68"/>
      <c r="T20" s="69">
        <f>C20-(E20+F20)</f>
        <v>674</v>
      </c>
      <c r="U20" s="70">
        <f>H20+J20+L20+N20+P20</f>
        <v>674</v>
      </c>
      <c r="V20" s="56"/>
      <c r="W20" s="57"/>
      <c r="X20" s="56"/>
      <c r="Y20" s="57"/>
      <c r="Z20" s="56"/>
      <c r="AA20" s="57"/>
      <c r="AB20" s="56"/>
      <c r="AC20" s="57"/>
      <c r="AD20" s="56"/>
      <c r="AE20" s="57"/>
      <c r="AF20" s="56"/>
      <c r="AG20" s="57"/>
      <c r="AH20" s="56"/>
    </row>
    <row r="21" spans="1:34">
      <c r="A21" s="35" t="s">
        <v>32</v>
      </c>
      <c r="B21" s="71"/>
      <c r="C21" s="72"/>
      <c r="D21" s="73"/>
      <c r="E21" s="72"/>
      <c r="F21" s="72"/>
      <c r="G21" s="74"/>
      <c r="H21" s="75"/>
      <c r="I21" s="76"/>
      <c r="J21" s="75"/>
      <c r="K21" s="76"/>
      <c r="L21" s="75"/>
      <c r="M21" s="77"/>
      <c r="N21" s="75"/>
      <c r="O21" s="76"/>
      <c r="P21" s="78"/>
      <c r="Q21" s="79"/>
      <c r="R21" s="14"/>
      <c r="S21" s="68"/>
      <c r="T21" s="80"/>
      <c r="U21" s="81"/>
      <c r="V21" s="56"/>
      <c r="W21" s="57"/>
      <c r="X21" s="56"/>
      <c r="Y21" s="57"/>
      <c r="Z21" s="4"/>
      <c r="AA21" s="57"/>
      <c r="AB21" s="56"/>
      <c r="AC21" s="57"/>
      <c r="AD21" s="56"/>
      <c r="AE21" s="57"/>
      <c r="AF21" s="56"/>
      <c r="AG21" s="57"/>
      <c r="AH21" s="56"/>
    </row>
    <row r="22" spans="1:34">
      <c r="A22" s="58" t="s">
        <v>33</v>
      </c>
      <c r="B22" s="59">
        <f>[1]saisie!H5</f>
        <v>951</v>
      </c>
      <c r="C22" s="60">
        <f>[1]saisie!H7</f>
        <v>622</v>
      </c>
      <c r="D22" s="61">
        <f>C22/B22</f>
        <v>0.65404837013669825</v>
      </c>
      <c r="E22" s="60">
        <f>[1]saisie!H9</f>
        <v>11</v>
      </c>
      <c r="F22" s="60">
        <f>[1]saisie!H10</f>
        <v>5</v>
      </c>
      <c r="G22" s="62">
        <f>[1]saisie!H11</f>
        <v>606</v>
      </c>
      <c r="H22" s="63">
        <f>[1]saisie!H12</f>
        <v>343</v>
      </c>
      <c r="I22" s="64">
        <f>H22/G22</f>
        <v>0.56600660066006603</v>
      </c>
      <c r="J22" s="63">
        <f>[1]saisie!H13</f>
        <v>140</v>
      </c>
      <c r="K22" s="64">
        <f>J22/G22</f>
        <v>0.23102310231023102</v>
      </c>
      <c r="L22" s="63">
        <f>[1]saisie!H14</f>
        <v>21</v>
      </c>
      <c r="M22" s="65">
        <f>L22/G22</f>
        <v>3.4653465346534656E-2</v>
      </c>
      <c r="N22" s="63">
        <f>[1]saisie!H15</f>
        <v>89</v>
      </c>
      <c r="O22" s="64">
        <f>N22/G22</f>
        <v>0.14686468646864687</v>
      </c>
      <c r="P22" s="66">
        <f>[1]saisie!H16</f>
        <v>13</v>
      </c>
      <c r="Q22" s="67">
        <f>P22/G22</f>
        <v>2.1452145214521452E-2</v>
      </c>
      <c r="R22" s="4"/>
      <c r="S22" s="68"/>
      <c r="T22" s="69">
        <f>C22-(E22+F22)</f>
        <v>606</v>
      </c>
      <c r="U22" s="70">
        <f>H22+J22+L22+N22+P22</f>
        <v>606</v>
      </c>
      <c r="V22" s="56"/>
      <c r="W22" s="57"/>
      <c r="X22" s="56"/>
      <c r="Y22" s="57"/>
      <c r="Z22" s="56"/>
      <c r="AA22" s="57"/>
      <c r="AB22" s="56"/>
      <c r="AC22" s="57"/>
      <c r="AD22" s="56"/>
      <c r="AE22" s="57"/>
      <c r="AF22" s="56"/>
      <c r="AG22" s="57"/>
      <c r="AH22" s="56"/>
    </row>
    <row r="23" spans="1:34">
      <c r="A23" s="35" t="s">
        <v>34</v>
      </c>
      <c r="B23" s="71"/>
      <c r="C23" s="72"/>
      <c r="D23" s="73"/>
      <c r="E23" s="72"/>
      <c r="F23" s="72"/>
      <c r="G23" s="74"/>
      <c r="H23" s="75"/>
      <c r="I23" s="76"/>
      <c r="J23" s="75"/>
      <c r="K23" s="76"/>
      <c r="L23" s="75"/>
      <c r="M23" s="77"/>
      <c r="N23" s="75"/>
      <c r="O23" s="76"/>
      <c r="P23" s="78"/>
      <c r="Q23" s="79"/>
      <c r="R23" s="14"/>
      <c r="S23" s="68"/>
      <c r="T23" s="80"/>
      <c r="U23" s="81"/>
      <c r="V23" s="56"/>
      <c r="W23" s="57"/>
      <c r="X23" s="56"/>
      <c r="Y23" s="57"/>
      <c r="Z23" s="4"/>
      <c r="AA23" s="57"/>
      <c r="AB23" s="56"/>
      <c r="AC23" s="57"/>
      <c r="AD23" s="56"/>
      <c r="AE23" s="57"/>
      <c r="AF23" s="56"/>
      <c r="AG23" s="57"/>
      <c r="AH23" s="56"/>
    </row>
    <row r="24" spans="1:34">
      <c r="A24" s="58" t="s">
        <v>35</v>
      </c>
      <c r="B24" s="59">
        <f>[1]saisie!I5</f>
        <v>908</v>
      </c>
      <c r="C24" s="60">
        <f>[1]saisie!I7</f>
        <v>698</v>
      </c>
      <c r="D24" s="61">
        <f>C24/B24</f>
        <v>0.7687224669603524</v>
      </c>
      <c r="E24" s="60">
        <f>[1]saisie!I9</f>
        <v>5</v>
      </c>
      <c r="F24" s="60">
        <f>[1]saisie!I10</f>
        <v>2</v>
      </c>
      <c r="G24" s="62">
        <f>[1]saisie!I11</f>
        <v>691</v>
      </c>
      <c r="H24" s="63">
        <f>[1]saisie!I12</f>
        <v>232</v>
      </c>
      <c r="I24" s="64">
        <f>H24/G24</f>
        <v>0.33574529667149061</v>
      </c>
      <c r="J24" s="63">
        <f>[1]saisie!I13</f>
        <v>311</v>
      </c>
      <c r="K24" s="64">
        <f>J24/G24</f>
        <v>0.45007235890014474</v>
      </c>
      <c r="L24" s="63">
        <f>[1]saisie!I14</f>
        <v>4</v>
      </c>
      <c r="M24" s="65">
        <f>L24/G24</f>
        <v>5.7887120115774236E-3</v>
      </c>
      <c r="N24" s="63">
        <f>[1]saisie!I15</f>
        <v>126</v>
      </c>
      <c r="O24" s="64">
        <f>N24/G24</f>
        <v>0.18234442836468887</v>
      </c>
      <c r="P24" s="66">
        <f>[1]saisie!I16</f>
        <v>18</v>
      </c>
      <c r="Q24" s="67">
        <f>P24/G24</f>
        <v>2.6049204052098408E-2</v>
      </c>
      <c r="R24" s="4"/>
      <c r="S24" s="68"/>
      <c r="T24" s="69">
        <f>C24-(E24+F24)</f>
        <v>691</v>
      </c>
      <c r="U24" s="70">
        <f>H24+J24+L24+N24+P24</f>
        <v>691</v>
      </c>
      <c r="V24" s="56"/>
      <c r="W24" s="57"/>
      <c r="X24" s="56"/>
      <c r="Y24" s="57"/>
      <c r="Z24" s="56"/>
      <c r="AA24" s="57"/>
      <c r="AB24" s="56"/>
      <c r="AC24" s="57"/>
      <c r="AD24" s="56"/>
      <c r="AE24" s="57"/>
      <c r="AF24" s="56"/>
      <c r="AG24" s="57"/>
      <c r="AH24" s="56"/>
    </row>
    <row r="25" spans="1:34">
      <c r="A25" s="35" t="s">
        <v>36</v>
      </c>
      <c r="B25" s="71"/>
      <c r="C25" s="72"/>
      <c r="D25" s="73"/>
      <c r="E25" s="72"/>
      <c r="F25" s="72"/>
      <c r="G25" s="74"/>
      <c r="H25" s="75"/>
      <c r="I25" s="76"/>
      <c r="J25" s="75"/>
      <c r="K25" s="76"/>
      <c r="L25" s="75"/>
      <c r="M25" s="77"/>
      <c r="N25" s="75"/>
      <c r="O25" s="76"/>
      <c r="P25" s="78"/>
      <c r="Q25" s="79"/>
      <c r="R25" s="14"/>
      <c r="S25" s="68"/>
      <c r="T25" s="80"/>
      <c r="U25" s="81"/>
      <c r="V25" s="56"/>
      <c r="W25" s="57"/>
      <c r="X25" s="56"/>
      <c r="Y25" s="57"/>
      <c r="Z25" s="4"/>
      <c r="AA25" s="57"/>
      <c r="AB25" s="56"/>
      <c r="AC25" s="57"/>
      <c r="AD25" s="56"/>
      <c r="AE25" s="57"/>
      <c r="AF25" s="56"/>
      <c r="AG25" s="57"/>
      <c r="AH25" s="56"/>
    </row>
    <row r="26" spans="1:34">
      <c r="A26" s="58" t="s">
        <v>37</v>
      </c>
      <c r="B26" s="59">
        <f>[1]saisie!J5</f>
        <v>860</v>
      </c>
      <c r="C26" s="60">
        <f>[1]saisie!J7</f>
        <v>645</v>
      </c>
      <c r="D26" s="61">
        <f>C26/B26</f>
        <v>0.75</v>
      </c>
      <c r="E26" s="60">
        <f>[1]saisie!J9</f>
        <v>6</v>
      </c>
      <c r="F26" s="60">
        <f>[1]saisie!J10</f>
        <v>1</v>
      </c>
      <c r="G26" s="62">
        <f>[1]saisie!J11</f>
        <v>638</v>
      </c>
      <c r="H26" s="63">
        <f>[1]saisie!J12</f>
        <v>223</v>
      </c>
      <c r="I26" s="64">
        <f>H26/G26</f>
        <v>0.34952978056426331</v>
      </c>
      <c r="J26" s="63">
        <f>[1]saisie!J13</f>
        <v>266</v>
      </c>
      <c r="K26" s="64">
        <f>J26/G26</f>
        <v>0.41692789968652039</v>
      </c>
      <c r="L26" s="63">
        <f>[1]saisie!J14</f>
        <v>5</v>
      </c>
      <c r="M26" s="65">
        <f>L26/G26</f>
        <v>7.8369905956112845E-3</v>
      </c>
      <c r="N26" s="63">
        <f>[1]saisie!J15</f>
        <v>131</v>
      </c>
      <c r="O26" s="64">
        <f>N26/G26</f>
        <v>0.20532915360501566</v>
      </c>
      <c r="P26" s="66">
        <f>[1]saisie!J16</f>
        <v>13</v>
      </c>
      <c r="Q26" s="67">
        <f>P26/G26</f>
        <v>2.037617554858934E-2</v>
      </c>
      <c r="R26" s="4"/>
      <c r="S26" s="68"/>
      <c r="T26" s="69">
        <f>C26-(E26+F26)</f>
        <v>638</v>
      </c>
      <c r="U26" s="70">
        <f>H26+J26+L26+N26+P26</f>
        <v>638</v>
      </c>
      <c r="V26" s="56"/>
      <c r="W26" s="57"/>
      <c r="X26" s="56"/>
      <c r="Y26" s="57"/>
      <c r="Z26" s="56"/>
      <c r="AA26" s="57"/>
      <c r="AB26" s="56"/>
      <c r="AC26" s="57"/>
      <c r="AD26" s="56"/>
      <c r="AE26" s="57"/>
      <c r="AF26" s="56"/>
      <c r="AG26" s="57"/>
      <c r="AH26" s="56"/>
    </row>
    <row r="27" spans="1:34">
      <c r="A27" s="35" t="s">
        <v>38</v>
      </c>
      <c r="B27" s="71"/>
      <c r="C27" s="72"/>
      <c r="D27" s="73"/>
      <c r="E27" s="72"/>
      <c r="F27" s="72"/>
      <c r="G27" s="74"/>
      <c r="H27" s="75"/>
      <c r="I27" s="76"/>
      <c r="J27" s="75"/>
      <c r="K27" s="76"/>
      <c r="L27" s="75"/>
      <c r="M27" s="77"/>
      <c r="N27" s="75"/>
      <c r="O27" s="76"/>
      <c r="P27" s="78"/>
      <c r="Q27" s="79"/>
      <c r="R27" s="14"/>
      <c r="S27" s="68"/>
      <c r="T27" s="80"/>
      <c r="U27" s="81"/>
      <c r="V27" s="56"/>
      <c r="W27" s="57"/>
      <c r="X27" s="56"/>
      <c r="Y27" s="57"/>
      <c r="Z27" s="4"/>
      <c r="AA27" s="57"/>
      <c r="AB27" s="56"/>
      <c r="AC27" s="57"/>
      <c r="AD27" s="56"/>
      <c r="AE27" s="57"/>
      <c r="AF27" s="56"/>
      <c r="AG27" s="57"/>
      <c r="AH27" s="56"/>
    </row>
    <row r="28" spans="1:34">
      <c r="A28" s="58" t="s">
        <v>39</v>
      </c>
      <c r="B28" s="59">
        <f>[1]saisie!K5</f>
        <v>881</v>
      </c>
      <c r="C28" s="60">
        <f>[1]saisie!K7</f>
        <v>667</v>
      </c>
      <c r="D28" s="61">
        <f>C28/B28</f>
        <v>0.75709421112372299</v>
      </c>
      <c r="E28" s="60">
        <f>[1]saisie!K9</f>
        <v>6</v>
      </c>
      <c r="F28" s="60">
        <f>[1]saisie!K10</f>
        <v>1</v>
      </c>
      <c r="G28" s="62">
        <f>[1]saisie!K11</f>
        <v>660</v>
      </c>
      <c r="H28" s="63">
        <f>[1]saisie!K12</f>
        <v>273</v>
      </c>
      <c r="I28" s="64">
        <f>H28/G28</f>
        <v>0.41363636363636364</v>
      </c>
      <c r="J28" s="63">
        <f>[1]saisie!K13</f>
        <v>285</v>
      </c>
      <c r="K28" s="64">
        <f>J28/G28</f>
        <v>0.43181818181818182</v>
      </c>
      <c r="L28" s="63">
        <f>[1]saisie!K14</f>
        <v>7</v>
      </c>
      <c r="M28" s="65">
        <f>L28/G28</f>
        <v>1.0606060606060607E-2</v>
      </c>
      <c r="N28" s="63">
        <f>[1]saisie!K15</f>
        <v>84</v>
      </c>
      <c r="O28" s="64">
        <f>N28/G28</f>
        <v>0.12727272727272726</v>
      </c>
      <c r="P28" s="66">
        <f>[1]saisie!K16</f>
        <v>11</v>
      </c>
      <c r="Q28" s="67">
        <f>P28/G28</f>
        <v>1.6666666666666666E-2</v>
      </c>
      <c r="R28" s="4"/>
      <c r="S28" s="68"/>
      <c r="T28" s="69">
        <f>C28-(E28+F28)</f>
        <v>660</v>
      </c>
      <c r="U28" s="70">
        <f>H28+J28+L28+N28+P28</f>
        <v>660</v>
      </c>
      <c r="V28" s="56"/>
      <c r="W28" s="57"/>
      <c r="X28" s="56"/>
      <c r="Y28" s="57"/>
      <c r="Z28" s="56"/>
      <c r="AA28" s="57"/>
      <c r="AB28" s="56"/>
      <c r="AC28" s="57"/>
      <c r="AD28" s="56"/>
      <c r="AE28" s="57"/>
      <c r="AF28" s="56"/>
      <c r="AG28" s="57"/>
      <c r="AH28" s="56"/>
    </row>
    <row r="29" spans="1:34">
      <c r="A29" s="35" t="s">
        <v>40</v>
      </c>
      <c r="B29" s="71"/>
      <c r="C29" s="72"/>
      <c r="D29" s="73"/>
      <c r="E29" s="72"/>
      <c r="F29" s="72"/>
      <c r="G29" s="74"/>
      <c r="H29" s="75"/>
      <c r="I29" s="76"/>
      <c r="J29" s="75"/>
      <c r="K29" s="76"/>
      <c r="L29" s="75"/>
      <c r="M29" s="77"/>
      <c r="N29" s="75"/>
      <c r="O29" s="76"/>
      <c r="P29" s="78"/>
      <c r="Q29" s="79"/>
      <c r="R29" s="14"/>
      <c r="S29" s="68"/>
      <c r="T29" s="80"/>
      <c r="U29" s="81"/>
      <c r="V29" s="56"/>
      <c r="W29" s="57"/>
      <c r="X29" s="56"/>
      <c r="Y29" s="57"/>
      <c r="Z29" s="4"/>
      <c r="AA29" s="57"/>
      <c r="AB29" s="56"/>
      <c r="AC29" s="57"/>
      <c r="AD29" s="56"/>
      <c r="AE29" s="57"/>
      <c r="AF29" s="56"/>
      <c r="AG29" s="57"/>
      <c r="AH29" s="56"/>
    </row>
    <row r="30" spans="1:34">
      <c r="A30" s="58" t="s">
        <v>41</v>
      </c>
      <c r="B30" s="59">
        <f>[1]saisie!L5</f>
        <v>831</v>
      </c>
      <c r="C30" s="60">
        <f>[1]saisie!L7</f>
        <v>625</v>
      </c>
      <c r="D30" s="61">
        <f>C30/B30</f>
        <v>0.75210589651022863</v>
      </c>
      <c r="E30" s="60">
        <f>[1]saisie!L9</f>
        <v>8</v>
      </c>
      <c r="F30" s="60">
        <f>[1]saisie!L10</f>
        <v>4</v>
      </c>
      <c r="G30" s="62">
        <f>[1]saisie!L11</f>
        <v>613</v>
      </c>
      <c r="H30" s="63">
        <f>[1]saisie!L12</f>
        <v>288</v>
      </c>
      <c r="I30" s="64">
        <f>H30/G30</f>
        <v>0.46982055464926592</v>
      </c>
      <c r="J30" s="63">
        <f>[1]saisie!L13</f>
        <v>194</v>
      </c>
      <c r="K30" s="64">
        <f>J30/G30</f>
        <v>0.31647634584013051</v>
      </c>
      <c r="L30" s="63">
        <f>[1]saisie!L14</f>
        <v>5</v>
      </c>
      <c r="M30" s="65">
        <f>L30/G30</f>
        <v>8.1566068515497546E-3</v>
      </c>
      <c r="N30" s="63">
        <f>[1]saisie!L15</f>
        <v>103</v>
      </c>
      <c r="O30" s="64">
        <f>N30/G30</f>
        <v>0.16802610114192496</v>
      </c>
      <c r="P30" s="66">
        <f>[1]saisie!L16</f>
        <v>23</v>
      </c>
      <c r="Q30" s="67">
        <f>P30/G30</f>
        <v>3.7520391517128875E-2</v>
      </c>
      <c r="R30" s="4"/>
      <c r="S30" s="68"/>
      <c r="T30" s="69">
        <f>C30-(E30+F30)</f>
        <v>613</v>
      </c>
      <c r="U30" s="70">
        <f>H30+J30+L30+N30+P30</f>
        <v>613</v>
      </c>
      <c r="V30" s="56"/>
      <c r="W30" s="57"/>
      <c r="X30" s="56"/>
      <c r="Y30" s="57"/>
      <c r="Z30" s="56"/>
      <c r="AA30" s="57"/>
      <c r="AB30" s="56"/>
      <c r="AC30" s="57"/>
      <c r="AD30" s="56"/>
      <c r="AE30" s="57"/>
      <c r="AF30" s="56"/>
      <c r="AG30" s="57"/>
      <c r="AH30" s="56"/>
    </row>
    <row r="31" spans="1:34">
      <c r="A31" s="35" t="s">
        <v>42</v>
      </c>
      <c r="B31" s="71"/>
      <c r="C31" s="72"/>
      <c r="D31" s="73"/>
      <c r="E31" s="72"/>
      <c r="F31" s="72"/>
      <c r="G31" s="74"/>
      <c r="H31" s="75"/>
      <c r="I31" s="76"/>
      <c r="J31" s="75"/>
      <c r="K31" s="76"/>
      <c r="L31" s="75"/>
      <c r="M31" s="82"/>
      <c r="N31" s="75"/>
      <c r="O31" s="76"/>
      <c r="P31" s="78"/>
      <c r="Q31" s="83"/>
      <c r="R31" s="14"/>
      <c r="S31" s="68"/>
      <c r="T31" s="80"/>
      <c r="U31" s="84"/>
      <c r="V31" s="56"/>
      <c r="W31" s="57"/>
      <c r="X31" s="56"/>
      <c r="Y31" s="57"/>
      <c r="Z31" s="56"/>
      <c r="AA31" s="57"/>
      <c r="AB31" s="56"/>
      <c r="AC31" s="57"/>
      <c r="AD31" s="56"/>
      <c r="AE31" s="57"/>
      <c r="AF31" s="56"/>
      <c r="AG31" s="57"/>
      <c r="AH31" s="56"/>
    </row>
    <row r="32" spans="1:34">
      <c r="A32" s="58" t="s">
        <v>43</v>
      </c>
      <c r="B32" s="59">
        <f>[1]saisie!M5</f>
        <v>818</v>
      </c>
      <c r="C32" s="60">
        <f>[1]saisie!M7</f>
        <v>581</v>
      </c>
      <c r="D32" s="61">
        <f>C32/B32</f>
        <v>0.71026894865525669</v>
      </c>
      <c r="E32" s="60">
        <f>[1]saisie!M9</f>
        <v>5</v>
      </c>
      <c r="F32" s="60">
        <f>[1]saisie!M10</f>
        <v>4</v>
      </c>
      <c r="G32" s="62">
        <f>[1]saisie!M11</f>
        <v>572</v>
      </c>
      <c r="H32" s="63">
        <f>[1]saisie!M12</f>
        <v>251</v>
      </c>
      <c r="I32" s="64">
        <f>H32/G32</f>
        <v>0.4388111888111888</v>
      </c>
      <c r="J32" s="63">
        <f>[1]saisie!M13</f>
        <v>201</v>
      </c>
      <c r="K32" s="64">
        <f>J32/G32</f>
        <v>0.35139860139860141</v>
      </c>
      <c r="L32" s="63">
        <f>[1]saisie!M14</f>
        <v>8</v>
      </c>
      <c r="M32" s="65">
        <f>L32/G32</f>
        <v>1.3986013986013986E-2</v>
      </c>
      <c r="N32" s="63">
        <f>[1]saisie!M15</f>
        <v>101</v>
      </c>
      <c r="O32" s="64">
        <f>N32/G32</f>
        <v>0.17657342657342656</v>
      </c>
      <c r="P32" s="66">
        <f>[1]saisie!M16</f>
        <v>11</v>
      </c>
      <c r="Q32" s="67">
        <f>P32/G32</f>
        <v>1.9230769230769232E-2</v>
      </c>
      <c r="R32" s="4"/>
      <c r="S32" s="68"/>
      <c r="T32" s="69">
        <f>C32-(E32+F32)</f>
        <v>572</v>
      </c>
      <c r="U32" s="70">
        <f>H32+J32+L32+N32+P32</f>
        <v>572</v>
      </c>
      <c r="V32" s="56"/>
      <c r="W32" s="57"/>
      <c r="X32" s="56"/>
      <c r="Y32" s="57"/>
      <c r="Z32" s="56"/>
      <c r="AA32" s="57"/>
      <c r="AB32" s="56"/>
      <c r="AC32" s="57"/>
      <c r="AD32" s="56"/>
      <c r="AE32" s="57"/>
      <c r="AF32" s="56"/>
      <c r="AG32" s="57"/>
      <c r="AH32" s="56"/>
    </row>
    <row r="33" spans="1:34">
      <c r="A33" s="35" t="s">
        <v>44</v>
      </c>
      <c r="B33" s="71"/>
      <c r="C33" s="72"/>
      <c r="D33" s="73"/>
      <c r="E33" s="72"/>
      <c r="F33" s="72"/>
      <c r="G33" s="74"/>
      <c r="H33" s="75"/>
      <c r="I33" s="76"/>
      <c r="J33" s="75"/>
      <c r="K33" s="76"/>
      <c r="L33" s="75"/>
      <c r="M33" s="82"/>
      <c r="N33" s="75"/>
      <c r="O33" s="76"/>
      <c r="P33" s="78"/>
      <c r="Q33" s="83"/>
      <c r="R33" s="14"/>
      <c r="S33" s="68"/>
      <c r="T33" s="80"/>
      <c r="U33" s="84"/>
      <c r="V33" s="56"/>
      <c r="W33" s="57"/>
      <c r="X33" s="56"/>
      <c r="Y33" s="57"/>
      <c r="Z33" s="56"/>
      <c r="AA33" s="57"/>
      <c r="AB33" s="56"/>
      <c r="AC33" s="57"/>
      <c r="AD33" s="56"/>
      <c r="AE33" s="57"/>
      <c r="AF33" s="56"/>
      <c r="AG33" s="57"/>
      <c r="AH33" s="56"/>
    </row>
    <row r="34" spans="1:34">
      <c r="A34" s="58" t="s">
        <v>45</v>
      </c>
      <c r="B34" s="59">
        <f>[1]saisie!N5</f>
        <v>826</v>
      </c>
      <c r="C34" s="60">
        <f>[1]saisie!N7</f>
        <v>565</v>
      </c>
      <c r="D34" s="61">
        <f>C34/B34</f>
        <v>0.68401937046004846</v>
      </c>
      <c r="E34" s="60">
        <f>[1]saisie!N9</f>
        <v>7</v>
      </c>
      <c r="F34" s="60">
        <f>[1]saisie!N10</f>
        <v>2</v>
      </c>
      <c r="G34" s="62">
        <f>[1]saisie!N11</f>
        <v>556</v>
      </c>
      <c r="H34" s="63">
        <f>[1]saisie!N12</f>
        <v>219</v>
      </c>
      <c r="I34" s="64">
        <f>H34/G34</f>
        <v>0.39388489208633093</v>
      </c>
      <c r="J34" s="63">
        <f>[1]saisie!N13</f>
        <v>188</v>
      </c>
      <c r="K34" s="64">
        <f>J34/G34</f>
        <v>0.33812949640287771</v>
      </c>
      <c r="L34" s="63">
        <f>[1]saisie!N14</f>
        <v>6</v>
      </c>
      <c r="M34" s="65">
        <f>L34/G34</f>
        <v>1.0791366906474821E-2</v>
      </c>
      <c r="N34" s="63">
        <f>[1]saisie!N15</f>
        <v>122</v>
      </c>
      <c r="O34" s="64">
        <f>N34/G34</f>
        <v>0.21942446043165467</v>
      </c>
      <c r="P34" s="66">
        <f>[1]saisie!N16</f>
        <v>21</v>
      </c>
      <c r="Q34" s="67">
        <f>P34/G34</f>
        <v>3.7769784172661872E-2</v>
      </c>
      <c r="R34" s="4"/>
      <c r="S34" s="68"/>
      <c r="T34" s="69">
        <f>C34-(E34+F34)</f>
        <v>556</v>
      </c>
      <c r="U34" s="70">
        <f>H34+J34+L34+N34+P34</f>
        <v>556</v>
      </c>
      <c r="V34" s="56"/>
      <c r="W34" s="57"/>
      <c r="X34" s="56"/>
      <c r="Y34" s="57"/>
      <c r="Z34" s="56"/>
      <c r="AA34" s="57"/>
      <c r="AB34" s="56"/>
      <c r="AC34" s="57"/>
      <c r="AD34" s="56"/>
      <c r="AE34" s="57"/>
      <c r="AF34" s="56"/>
      <c r="AG34" s="57"/>
      <c r="AH34" s="56"/>
    </row>
    <row r="35" spans="1:34">
      <c r="A35" s="35" t="s">
        <v>46</v>
      </c>
      <c r="B35" s="71"/>
      <c r="C35" s="72"/>
      <c r="D35" s="73"/>
      <c r="E35" s="72"/>
      <c r="F35" s="72"/>
      <c r="G35" s="74"/>
      <c r="H35" s="75"/>
      <c r="I35" s="76"/>
      <c r="J35" s="75"/>
      <c r="K35" s="76"/>
      <c r="L35" s="75"/>
      <c r="M35" s="82"/>
      <c r="N35" s="75"/>
      <c r="O35" s="76"/>
      <c r="P35" s="78"/>
      <c r="Q35" s="83"/>
      <c r="R35" s="14"/>
      <c r="S35" s="68"/>
      <c r="T35" s="80"/>
      <c r="U35" s="84"/>
      <c r="V35" s="56"/>
      <c r="W35" s="57"/>
      <c r="X35" s="56"/>
      <c r="Y35" s="57"/>
      <c r="Z35" s="56"/>
      <c r="AA35" s="57"/>
      <c r="AB35" s="56"/>
      <c r="AC35" s="57"/>
      <c r="AD35" s="56"/>
      <c r="AE35" s="57"/>
      <c r="AF35" s="56"/>
      <c r="AG35" s="57"/>
      <c r="AH35" s="56"/>
    </row>
    <row r="36" spans="1:34">
      <c r="A36" s="58" t="s">
        <v>47</v>
      </c>
      <c r="B36" s="59">
        <f>[1]saisie!O5</f>
        <v>873</v>
      </c>
      <c r="C36" s="60">
        <f>[1]saisie!O7</f>
        <v>622</v>
      </c>
      <c r="D36" s="61">
        <f>C36/B36</f>
        <v>0.71248568155784653</v>
      </c>
      <c r="E36" s="60">
        <f>[1]saisie!O9</f>
        <v>9</v>
      </c>
      <c r="F36" s="60">
        <f>[1]saisie!O10</f>
        <v>5</v>
      </c>
      <c r="G36" s="62">
        <f>[1]saisie!O11</f>
        <v>608</v>
      </c>
      <c r="H36" s="63">
        <f>[1]saisie!O12</f>
        <v>243</v>
      </c>
      <c r="I36" s="64">
        <f>H36/G36</f>
        <v>0.39967105263157893</v>
      </c>
      <c r="J36" s="63">
        <f>[1]saisie!O13</f>
        <v>223</v>
      </c>
      <c r="K36" s="64">
        <f>J36/G36</f>
        <v>0.36677631578947367</v>
      </c>
      <c r="L36" s="63">
        <f>[1]saisie!O14</f>
        <v>10</v>
      </c>
      <c r="M36" s="65">
        <f>L36/G36</f>
        <v>1.6447368421052631E-2</v>
      </c>
      <c r="N36" s="63">
        <f>[1]saisie!O15</f>
        <v>113</v>
      </c>
      <c r="O36" s="64">
        <f>N36/G36</f>
        <v>0.18585526315789475</v>
      </c>
      <c r="P36" s="66">
        <f>[1]saisie!O16</f>
        <v>19</v>
      </c>
      <c r="Q36" s="67">
        <f>P36/G36</f>
        <v>3.125E-2</v>
      </c>
      <c r="R36" s="4"/>
      <c r="S36" s="57"/>
      <c r="T36" s="69">
        <f>C36-(E36+F36)</f>
        <v>608</v>
      </c>
      <c r="U36" s="70">
        <f>H36+J36+L36+N36+P36</f>
        <v>608</v>
      </c>
      <c r="V36" s="56"/>
      <c r="W36" s="57"/>
      <c r="X36" s="56"/>
      <c r="Y36" s="57"/>
      <c r="Z36" s="56"/>
      <c r="AA36" s="57"/>
      <c r="AB36" s="56"/>
      <c r="AC36" s="57"/>
      <c r="AD36" s="56"/>
      <c r="AE36" s="57"/>
      <c r="AF36" s="56"/>
      <c r="AG36" s="57"/>
      <c r="AH36" s="56"/>
    </row>
    <row r="37" spans="1:34">
      <c r="A37" s="35" t="s">
        <v>48</v>
      </c>
      <c r="B37" s="71"/>
      <c r="C37" s="72"/>
      <c r="D37" s="73"/>
      <c r="E37" s="72"/>
      <c r="F37" s="72"/>
      <c r="G37" s="74"/>
      <c r="H37" s="75"/>
      <c r="I37" s="76"/>
      <c r="J37" s="75"/>
      <c r="K37" s="76"/>
      <c r="L37" s="75"/>
      <c r="M37" s="77"/>
      <c r="N37" s="75"/>
      <c r="O37" s="76"/>
      <c r="P37" s="78"/>
      <c r="Q37" s="79"/>
      <c r="R37" s="14"/>
      <c r="S37" s="68"/>
      <c r="T37" s="80"/>
      <c r="U37" s="81"/>
      <c r="V37" s="56"/>
      <c r="W37" s="57"/>
      <c r="X37" s="56"/>
      <c r="Y37" s="57"/>
      <c r="Z37" s="4"/>
      <c r="AA37" s="57"/>
      <c r="AB37" s="56"/>
      <c r="AC37" s="57"/>
      <c r="AD37" s="56"/>
      <c r="AE37" s="57"/>
      <c r="AF37" s="56"/>
      <c r="AG37" s="57"/>
      <c r="AH37" s="56"/>
    </row>
    <row r="38" spans="1:34" ht="15" thickBot="1">
      <c r="A38" s="85" t="s">
        <v>49</v>
      </c>
      <c r="B38" s="86">
        <f>[1]saisie!P5</f>
        <v>817</v>
      </c>
      <c r="C38" s="87">
        <f>[1]saisie!P7</f>
        <v>608</v>
      </c>
      <c r="D38" s="88">
        <f>C38/B38</f>
        <v>0.7441860465116279</v>
      </c>
      <c r="E38" s="87">
        <f>[1]saisie!P9</f>
        <v>10</v>
      </c>
      <c r="F38" s="87">
        <f>[1]saisie!P10</f>
        <v>5</v>
      </c>
      <c r="G38" s="89">
        <f>[1]saisie!P11</f>
        <v>593</v>
      </c>
      <c r="H38" s="90">
        <f>[1]saisie!P12</f>
        <v>248</v>
      </c>
      <c r="I38" s="91">
        <f>H38/G38</f>
        <v>0.41821247892074198</v>
      </c>
      <c r="J38" s="90">
        <f>[1]saisie!P13</f>
        <v>237</v>
      </c>
      <c r="K38" s="92">
        <f>J38/G38</f>
        <v>0.3996627318718381</v>
      </c>
      <c r="L38" s="90">
        <f>[1]saisie!P14</f>
        <v>5</v>
      </c>
      <c r="M38" s="93">
        <f>L38/G38</f>
        <v>8.4317032040472171E-3</v>
      </c>
      <c r="N38" s="90">
        <f>[1]saisie!P15</f>
        <v>83</v>
      </c>
      <c r="O38" s="91">
        <f>N38/G38</f>
        <v>0.1399662731871838</v>
      </c>
      <c r="P38" s="94">
        <f>[1]saisie!P16</f>
        <v>20</v>
      </c>
      <c r="Q38" s="91">
        <f>P38/G38</f>
        <v>3.3726812816188868E-2</v>
      </c>
      <c r="R38" s="4"/>
      <c r="S38" s="68"/>
      <c r="T38" s="95">
        <f>C38-(E38+F38)</f>
        <v>593</v>
      </c>
      <c r="U38" s="96">
        <f>H38+J38+L38+N38+P38</f>
        <v>593</v>
      </c>
      <c r="V38" s="56"/>
      <c r="W38" s="57"/>
      <c r="X38" s="56"/>
      <c r="Y38" s="57"/>
      <c r="Z38" s="56"/>
      <c r="AA38" s="57"/>
      <c r="AB38" s="56"/>
      <c r="AC38" s="57"/>
      <c r="AD38" s="56"/>
      <c r="AE38" s="57"/>
      <c r="AF38" s="56"/>
      <c r="AG38" s="57"/>
      <c r="AH38" s="56"/>
    </row>
    <row r="39" spans="1:34" ht="15" thickTop="1">
      <c r="A39" s="35"/>
      <c r="B39" s="97"/>
      <c r="C39" s="98"/>
      <c r="D39" s="99"/>
      <c r="E39" s="98"/>
      <c r="F39" s="98"/>
      <c r="G39" s="100"/>
      <c r="H39" s="101"/>
      <c r="I39" s="102"/>
      <c r="J39" s="101"/>
      <c r="K39" s="102"/>
      <c r="L39" s="101"/>
      <c r="M39" s="33"/>
      <c r="N39" s="101"/>
      <c r="O39" s="102"/>
      <c r="P39" s="103"/>
      <c r="Q39" s="104"/>
      <c r="R39" s="14"/>
      <c r="S39" s="36"/>
      <c r="T39" s="37"/>
      <c r="U39" s="30"/>
      <c r="V39" s="105"/>
      <c r="W39" s="106"/>
      <c r="X39" s="105"/>
      <c r="Y39" s="106"/>
      <c r="Z39" s="14"/>
      <c r="AA39" s="106"/>
      <c r="AB39" s="105"/>
      <c r="AC39" s="106"/>
      <c r="AD39" s="105"/>
      <c r="AE39" s="106"/>
      <c r="AF39" s="105"/>
      <c r="AG39" s="106"/>
      <c r="AH39" s="105"/>
    </row>
    <row r="40" spans="1:34">
      <c r="A40" s="35" t="s">
        <v>50</v>
      </c>
      <c r="B40" s="103">
        <f>SUM(B9:B38)</f>
        <v>13236</v>
      </c>
      <c r="C40" s="97">
        <f>SUM(C9:C38)</f>
        <v>9598</v>
      </c>
      <c r="D40" s="99">
        <f>C40/B40</f>
        <v>0.72514354789966762</v>
      </c>
      <c r="E40" s="97">
        <f>SUM(E9:E38)</f>
        <v>105</v>
      </c>
      <c r="F40" s="98">
        <f>SUM(F9:F38)</f>
        <v>53</v>
      </c>
      <c r="G40" s="107">
        <f>SUM(G9:G38)</f>
        <v>9440</v>
      </c>
      <c r="H40" s="103">
        <f>SUM(H9:H38)</f>
        <v>4011</v>
      </c>
      <c r="I40" s="102">
        <f>H40/G40</f>
        <v>0.42489406779661015</v>
      </c>
      <c r="J40" s="103">
        <f>SUM(J9:J38)</f>
        <v>3470</v>
      </c>
      <c r="K40" s="102">
        <f>J40/G40</f>
        <v>0.36758474576271188</v>
      </c>
      <c r="L40" s="103">
        <f>SUM(L9:L38)</f>
        <v>117</v>
      </c>
      <c r="M40" s="108">
        <f>L40/G40</f>
        <v>1.239406779661017E-2</v>
      </c>
      <c r="N40" s="103">
        <f>SUM(N9:N38)</f>
        <v>1627</v>
      </c>
      <c r="O40" s="102">
        <f>N40/G40</f>
        <v>0.17235169491525423</v>
      </c>
      <c r="P40" s="103">
        <f>SUM(P9:P38)</f>
        <v>215</v>
      </c>
      <c r="Q40" s="108">
        <f>P40/G40</f>
        <v>2.2775423728813558E-2</v>
      </c>
      <c r="R40" s="14"/>
      <c r="S40" s="106"/>
      <c r="T40" s="103">
        <f>SUM(T9:T38)</f>
        <v>9440</v>
      </c>
      <c r="U40" s="104">
        <f>SUM(U9:U38)</f>
        <v>9440</v>
      </c>
      <c r="V40" s="105"/>
      <c r="W40" s="106"/>
      <c r="X40" s="105"/>
      <c r="Y40" s="106"/>
      <c r="Z40" s="105"/>
      <c r="AA40" s="106"/>
      <c r="AB40" s="105"/>
      <c r="AC40" s="106"/>
      <c r="AD40" s="105"/>
      <c r="AE40" s="106"/>
      <c r="AF40" s="105"/>
      <c r="AG40" s="106"/>
      <c r="AH40" s="105"/>
    </row>
    <row r="41" spans="1:34" ht="15" thickBot="1">
      <c r="A41" s="109"/>
      <c r="B41" s="110"/>
      <c r="C41" s="111"/>
      <c r="D41" s="112"/>
      <c r="E41" s="111"/>
      <c r="F41" s="111"/>
      <c r="G41" s="113"/>
      <c r="H41" s="114"/>
      <c r="I41" s="115"/>
      <c r="J41" s="114"/>
      <c r="K41" s="115"/>
      <c r="L41" s="116"/>
      <c r="M41" s="117"/>
      <c r="N41" s="114"/>
      <c r="O41" s="115"/>
      <c r="P41" s="118"/>
      <c r="Q41" s="119"/>
      <c r="R41" s="14"/>
      <c r="S41" s="120"/>
      <c r="T41" s="121"/>
      <c r="U41" s="122"/>
      <c r="V41" s="105"/>
      <c r="W41" s="106"/>
      <c r="X41" s="105"/>
      <c r="Y41" s="105"/>
      <c r="Z41" s="14"/>
      <c r="AA41" s="106"/>
      <c r="AB41" s="105"/>
      <c r="AC41" s="106"/>
      <c r="AD41" s="105"/>
      <c r="AE41" s="106"/>
      <c r="AF41" s="105"/>
      <c r="AG41" s="106"/>
      <c r="AH41" s="105"/>
    </row>
    <row r="42" spans="1:34" ht="1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23"/>
      <c r="AB42" s="123"/>
      <c r="AC42" s="123"/>
      <c r="AD42" s="123"/>
      <c r="AE42" s="123"/>
      <c r="AF42" s="123"/>
      <c r="AG42" s="123"/>
      <c r="AH42" s="123"/>
    </row>
    <row r="43" spans="1:34">
      <c r="A43" s="1"/>
      <c r="B43" s="1"/>
      <c r="C43" s="1"/>
      <c r="D43" s="1"/>
      <c r="E43" s="124"/>
      <c r="F43" s="12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</sheetData>
  <mergeCells count="13">
    <mergeCell ref="AC5:AC8"/>
    <mergeCell ref="AE5:AE8"/>
    <mergeCell ref="AG5:AG8"/>
    <mergeCell ref="A2:Q2"/>
    <mergeCell ref="R2:AH2"/>
    <mergeCell ref="H5:H8"/>
    <mergeCell ref="J5:J8"/>
    <mergeCell ref="L5:L8"/>
    <mergeCell ref="N5:N8"/>
    <mergeCell ref="P5:P8"/>
    <mergeCell ref="W5:W8"/>
    <mergeCell ref="Y5:Y8"/>
    <mergeCell ref="AA5:A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finaux</vt:lpstr>
      <vt:lpstr>résultats par bureaux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Clément</dc:creator>
  <cp:lastModifiedBy>JOLY Clément</cp:lastModifiedBy>
  <dcterms:created xsi:type="dcterms:W3CDTF">2024-07-01T07:59:11Z</dcterms:created>
  <dcterms:modified xsi:type="dcterms:W3CDTF">2024-07-01T08:00:13Z</dcterms:modified>
</cp:coreProperties>
</file>